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120" activeTab="0"/>
  </bookViews>
  <sheets>
    <sheet name="IS" sheetId="1" r:id="rId1"/>
    <sheet name="BS" sheetId="2" r:id="rId2"/>
    <sheet name="StmtEquity" sheetId="3" r:id="rId3"/>
    <sheet name="Cashflow" sheetId="4" r:id="rId4"/>
    <sheet name="Notes" sheetId="5" r:id="rId5"/>
  </sheets>
  <definedNames>
    <definedName name="_xlnm.Print_Area" localSheetId="1">'BS'!$A$1:$G$56</definedName>
    <definedName name="_xlnm.Print_Area" localSheetId="3">'Cashflow'!$A$1:$G$56</definedName>
    <definedName name="_xlnm.Print_Area" localSheetId="0">'IS'!$A$1:$H$56</definedName>
    <definedName name="_xlnm.Print_Area" localSheetId="4">'Notes'!$A$1:$I$270</definedName>
    <definedName name="_xlnm.Print_Area" localSheetId="2">'StmtEquity'!$A$1:$H$37</definedName>
    <definedName name="_xlnm.Print_Titles" localSheetId="4">'Notes'!$1:$10</definedName>
    <definedName name="Z_28F6F374_7E4D_446F_88FB_2FD91EF83ACB_.wvu.PrintArea" localSheetId="1" hidden="1">'BS'!$A$1:$G$56</definedName>
    <definedName name="Z_28F6F374_7E4D_446F_88FB_2FD91EF83ACB_.wvu.PrintArea" localSheetId="3" hidden="1">'Cashflow'!$A$1:$G$56</definedName>
    <definedName name="Z_28F6F374_7E4D_446F_88FB_2FD91EF83ACB_.wvu.PrintArea" localSheetId="0" hidden="1">'IS'!$A$1:$H$56</definedName>
    <definedName name="Z_28F6F374_7E4D_446F_88FB_2FD91EF83ACB_.wvu.PrintArea" localSheetId="4" hidden="1">'Notes'!$A$1:$I$270</definedName>
    <definedName name="Z_28F6F374_7E4D_446F_88FB_2FD91EF83ACB_.wvu.PrintArea" localSheetId="2" hidden="1">'StmtEquity'!$A$1:$H$37</definedName>
    <definedName name="Z_28F6F374_7E4D_446F_88FB_2FD91EF83ACB_.wvu.PrintTitles" localSheetId="4" hidden="1">'Notes'!$1:$10</definedName>
    <definedName name="Z_28F6F374_7E4D_446F_88FB_2FD91EF83ACB_.wvu.Rows" localSheetId="4" hidden="1">'Notes'!#REF!,'Notes'!$84:$84,'Notes'!$179:$180</definedName>
    <definedName name="Z_4A8FD03B_6E7F_4533_8729_80E27C979CC1_.wvu.PrintArea" localSheetId="1" hidden="1">'BS'!$A$1:$G$56</definedName>
    <definedName name="Z_4A8FD03B_6E7F_4533_8729_80E27C979CC1_.wvu.PrintArea" localSheetId="3" hidden="1">'Cashflow'!$A$1:$G$56</definedName>
    <definedName name="Z_4A8FD03B_6E7F_4533_8729_80E27C979CC1_.wvu.PrintArea" localSheetId="0" hidden="1">'IS'!$A$1:$H$56</definedName>
    <definedName name="Z_4A8FD03B_6E7F_4533_8729_80E27C979CC1_.wvu.PrintArea" localSheetId="4" hidden="1">'Notes'!$A$1:$I$270</definedName>
    <definedName name="Z_4A8FD03B_6E7F_4533_8729_80E27C979CC1_.wvu.PrintArea" localSheetId="2" hidden="1">'StmtEquity'!$A$1:$H$37</definedName>
    <definedName name="Z_4A8FD03B_6E7F_4533_8729_80E27C979CC1_.wvu.PrintTitles" localSheetId="4" hidden="1">'Notes'!$1:$10</definedName>
    <definedName name="Z_4A8FD03B_6E7F_4533_8729_80E27C979CC1_.wvu.Rows" localSheetId="4" hidden="1">'Notes'!#REF!,'Notes'!$84:$84,'Notes'!$179:$180</definedName>
    <definedName name="Z_A8B54640_FFD9_11DB_8A9D_0050BA4FD6BC_.wvu.PrintArea" localSheetId="1" hidden="1">'BS'!$A$1:$G$56</definedName>
    <definedName name="Z_A8B54640_FFD9_11DB_8A9D_0050BA4FD6BC_.wvu.PrintArea" localSheetId="3" hidden="1">'Cashflow'!$A$1:$G$56</definedName>
    <definedName name="Z_A8B54640_FFD9_11DB_8A9D_0050BA4FD6BC_.wvu.PrintArea" localSheetId="0" hidden="1">'IS'!$A$1:$H$56</definedName>
    <definedName name="Z_A8B54640_FFD9_11DB_8A9D_0050BA4FD6BC_.wvu.PrintArea" localSheetId="4" hidden="1">'Notes'!$A$1:$I$270</definedName>
    <definedName name="Z_A8B54640_FFD9_11DB_8A9D_0050BA4FD6BC_.wvu.PrintArea" localSheetId="2" hidden="1">'StmtEquity'!$A$1:$H$37</definedName>
    <definedName name="Z_A8B54640_FFD9_11DB_8A9D_0050BA4FD6BC_.wvu.PrintTitles" localSheetId="4" hidden="1">'Notes'!$1:$10</definedName>
    <definedName name="Z_A8B54640_FFD9_11DB_8A9D_0050BA4FD6BC_.wvu.Rows" localSheetId="4" hidden="1">'Notes'!#REF!,'Notes'!$84:$84,'Notes'!$179:$180</definedName>
    <definedName name="Z_BBBEB020_0239_11DC_945D_000C6E32893D_.wvu.PrintArea" localSheetId="1" hidden="1">'BS'!$A$1:$G$56</definedName>
    <definedName name="Z_BBBEB020_0239_11DC_945D_000C6E32893D_.wvu.PrintArea" localSheetId="3" hidden="1">'Cashflow'!$A$1:$G$56</definedName>
    <definedName name="Z_BBBEB020_0239_11DC_945D_000C6E32893D_.wvu.PrintArea" localSheetId="0" hidden="1">'IS'!$A$1:$H$56</definedName>
    <definedName name="Z_BBBEB020_0239_11DC_945D_000C6E32893D_.wvu.PrintArea" localSheetId="4" hidden="1">'Notes'!$A$1:$I$270</definedName>
    <definedName name="Z_BBBEB020_0239_11DC_945D_000C6E32893D_.wvu.PrintArea" localSheetId="2" hidden="1">'StmtEquity'!$A$1:$H$37</definedName>
    <definedName name="Z_BBBEB020_0239_11DC_945D_000C6E32893D_.wvu.PrintTitles" localSheetId="4" hidden="1">'Notes'!$1:$10</definedName>
    <definedName name="Z_BBBEB020_0239_11DC_945D_000C6E32893D_.wvu.Rows" localSheetId="4" hidden="1">'Notes'!#REF!,'Notes'!$84:$84,'Notes'!$179:$180</definedName>
  </definedNames>
  <calcPr fullCalcOnLoad="1"/>
</workbook>
</file>

<file path=xl/sharedStrings.xml><?xml version="1.0" encoding="utf-8"?>
<sst xmlns="http://schemas.openxmlformats.org/spreadsheetml/2006/main" count="361" uniqueCount="259">
  <si>
    <t>(i)</t>
  </si>
  <si>
    <t>(ii)</t>
  </si>
  <si>
    <t>Payment of listing/share issue expenses</t>
  </si>
  <si>
    <t>Variation</t>
  </si>
  <si>
    <t>`</t>
  </si>
  <si>
    <t>Prepaid lease payments</t>
  </si>
  <si>
    <t>Capital reserve</t>
  </si>
  <si>
    <t>Reserve</t>
  </si>
  <si>
    <t>Profits</t>
  </si>
  <si>
    <t>ended</t>
  </si>
  <si>
    <t>Staff costs under ESOS</t>
  </si>
  <si>
    <t>As at</t>
  </si>
  <si>
    <t>Preceding</t>
  </si>
  <si>
    <t>%</t>
  </si>
  <si>
    <t>INDIVIDUAL QUARTER</t>
  </si>
  <si>
    <t>CUMULATIVE QUARTER</t>
  </si>
  <si>
    <t>Current</t>
  </si>
  <si>
    <t>RM'000</t>
  </si>
  <si>
    <t>Revenue</t>
  </si>
  <si>
    <t>Basic earnings per share (sen)</t>
  </si>
  <si>
    <t>(The figures have not been audited)</t>
  </si>
  <si>
    <t>Gross profit</t>
  </si>
  <si>
    <t>Administrative expenses</t>
  </si>
  <si>
    <t>Finance costs</t>
  </si>
  <si>
    <t>Profit before taxation</t>
  </si>
  <si>
    <t>Taxation</t>
  </si>
  <si>
    <t>Profit after taxation</t>
  </si>
  <si>
    <t>Note</t>
  </si>
  <si>
    <t>B5</t>
  </si>
  <si>
    <t>Note:</t>
  </si>
  <si>
    <t>Property, plant and equipment</t>
  </si>
  <si>
    <t>Trade receivables</t>
  </si>
  <si>
    <t>Cash and bank balances</t>
  </si>
  <si>
    <t>Trade payables</t>
  </si>
  <si>
    <t>Other payables and accruals</t>
  </si>
  <si>
    <t>Provision for taxation</t>
  </si>
  <si>
    <t>Share capital</t>
  </si>
  <si>
    <t>Retained profits</t>
  </si>
  <si>
    <t>Total</t>
  </si>
  <si>
    <t>Retained</t>
  </si>
  <si>
    <t>Share</t>
  </si>
  <si>
    <t>Capital</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</si>
  <si>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</si>
  <si>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</si>
  <si>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</si>
  <si>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</si>
  <si>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</si>
  <si>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</si>
  <si>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</si>
  <si>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Receivables</t>
  </si>
  <si>
    <t>Payables</t>
  </si>
  <si>
    <t>Tax paid</t>
  </si>
  <si>
    <t>Interest paid</t>
  </si>
  <si>
    <t>CASHFLOWS FROM INVESTING ACTIVITIES</t>
  </si>
  <si>
    <t>CASHFLOWS FROM OPERATING ACTIVITIES</t>
  </si>
  <si>
    <t>Interest income</t>
  </si>
  <si>
    <t>Purchase of property, plant and equipment</t>
  </si>
  <si>
    <t>Interest received</t>
  </si>
  <si>
    <t>NET INCREASE IN CASH AND CASH EQUIVALENTS</t>
  </si>
  <si>
    <t>QUARTERLY REPORT ON CONSOLIDATED RESULTS</t>
  </si>
  <si>
    <t>The Group's operations are not materially affected by seasonal or cyclical changes during the current quarter under review.</t>
  </si>
  <si>
    <t>Debt and equity securities</t>
  </si>
  <si>
    <t>Dividend paid</t>
  </si>
  <si>
    <t>Segmental information</t>
  </si>
  <si>
    <t>Valuation of property, plant and equipment</t>
  </si>
  <si>
    <t>Changes in the composition of the Group</t>
  </si>
  <si>
    <t>Contingent liabilities</t>
  </si>
  <si>
    <t>Capital commitments</t>
  </si>
  <si>
    <t>Cash and cash equivalents</t>
  </si>
  <si>
    <t>B</t>
  </si>
  <si>
    <t>ADDITIONAL INFORMATION REQUIRED BY THE BURSA MALAYSIA SECURITIES BERHAD'S LISTING REQUIREMENTS</t>
  </si>
  <si>
    <t>Review of performance</t>
  </si>
  <si>
    <t>Variation of results against preceding quarter</t>
  </si>
  <si>
    <t>Prospects</t>
  </si>
  <si>
    <t>Variation of actual profit from forecast profit</t>
  </si>
  <si>
    <t>Unquoted investments and properties</t>
  </si>
  <si>
    <t>There were no changes in the unquoted investments and properties of the Group during the current quarter under review.</t>
  </si>
  <si>
    <t>Quoted securities</t>
  </si>
  <si>
    <t>There were no acquisitions or disposals of quoted securities during the current quarter under review.</t>
  </si>
  <si>
    <t>ADDITIONAL INFORMATION REQUIRED BY THE BURSA MALAYSIA SECURITIES BERHAD'S LISTING REQUIREMENTS (Cont'd)</t>
  </si>
  <si>
    <t>Group's borrowings and debt securities</t>
  </si>
  <si>
    <t>Off balance sheet financial instruments</t>
  </si>
  <si>
    <t>Material litigation</t>
  </si>
  <si>
    <t>Earnings per share</t>
  </si>
  <si>
    <t>Weighted average number of shares in issue ('000)</t>
  </si>
  <si>
    <t>Authorisation for issue</t>
  </si>
  <si>
    <t xml:space="preserve"> </t>
  </si>
  <si>
    <t>Cost of sales</t>
  </si>
  <si>
    <t>Selling and distribution expenses</t>
  </si>
  <si>
    <t>Inventories</t>
  </si>
  <si>
    <t>There were no unusual items affecting assets, liabilities, equity, net income or cash flows of the Group for the current quarter under review.</t>
  </si>
  <si>
    <t xml:space="preserve">Material events subsequent to the end of the quarter </t>
  </si>
  <si>
    <t>Income tax</t>
  </si>
  <si>
    <t>Deferred tax</t>
  </si>
  <si>
    <t>Earnings per share (sen):</t>
  </si>
  <si>
    <t>Basic</t>
  </si>
  <si>
    <t>Diluted</t>
  </si>
  <si>
    <t>There were no changes in estimates of amounts which have a material effect in the current quarter under review.</t>
  </si>
  <si>
    <t>Cash used in operations</t>
  </si>
  <si>
    <t>Net cash used in operating activities</t>
  </si>
  <si>
    <t>Net cash used in investing activities</t>
  </si>
  <si>
    <t>WELLCALL HOLDINGS BERHAD (707346 - W)</t>
  </si>
  <si>
    <t>Cumulative</t>
  </si>
  <si>
    <t>Pre-acquisition profit</t>
  </si>
  <si>
    <t>Other investment</t>
  </si>
  <si>
    <t>Other receivables, deposits and prepayment</t>
  </si>
  <si>
    <t>Deferred taxation</t>
  </si>
  <si>
    <t>&lt;-----Non-distributable-----&gt;</t>
  </si>
  <si>
    <t>Depreciation of property, plant and equipment</t>
  </si>
  <si>
    <t>quarter ended</t>
  </si>
  <si>
    <t>WELLCALL HOLDINGS BERHAD (707346-W)</t>
  </si>
  <si>
    <t>1.</t>
  </si>
  <si>
    <t>Basis of Preparation</t>
  </si>
  <si>
    <t>2.</t>
  </si>
  <si>
    <t>Auditors’ Report on Preceding Annual Financial Statements</t>
  </si>
  <si>
    <t>3.</t>
  </si>
  <si>
    <t>Comments about Seasonality or Cyclicality of Operations</t>
  </si>
  <si>
    <t>4.</t>
  </si>
  <si>
    <t>Unusual Items Affecting Assets, Liabilities, Equity, Net Income or Cash Flows</t>
  </si>
  <si>
    <t>5.</t>
  </si>
  <si>
    <t>Changes in estimates</t>
  </si>
  <si>
    <t>6.</t>
  </si>
  <si>
    <t>7.</t>
  </si>
  <si>
    <t>8.</t>
  </si>
  <si>
    <t xml:space="preserve">Segmental information for the Group by geographical and business segment is presented as follows: </t>
  </si>
  <si>
    <t>Geographical Segments</t>
  </si>
  <si>
    <t>Export Market</t>
  </si>
  <si>
    <t>Middle East</t>
  </si>
  <si>
    <t>Europe</t>
  </si>
  <si>
    <t>USA/Canada</t>
  </si>
  <si>
    <t>Australia/New Zealand</t>
  </si>
  <si>
    <t>Asia</t>
  </si>
  <si>
    <t>South America</t>
  </si>
  <si>
    <t>Local Market</t>
  </si>
  <si>
    <t>Results</t>
  </si>
  <si>
    <t>9.</t>
  </si>
  <si>
    <t>10.</t>
  </si>
  <si>
    <t>11.</t>
  </si>
  <si>
    <t>12.</t>
  </si>
  <si>
    <t>13.</t>
  </si>
  <si>
    <t>14.</t>
  </si>
  <si>
    <t>Neither the Company nor its subsidiary company is engaged in any litigation or arbitration, either as plaintiff or defendant, which has a material effect on the financial position of the Company or its subsidiary company and the Board does not know of any proceedings pending or threatened, or of any fact likely to give rise to any proceedings, which might materially and adversely affect the position or business of the Company or its subsidiary company.</t>
  </si>
  <si>
    <t>(a)</t>
  </si>
  <si>
    <t>(b)</t>
  </si>
  <si>
    <t>Basic earnings per share is calculated by dividing net profit attributable to ordinary equity holders by the weighted average number of ordinary shares in issue during the period.</t>
  </si>
  <si>
    <t>By order of the Board</t>
  </si>
  <si>
    <t>A14</t>
  </si>
  <si>
    <t>Attributable to :</t>
  </si>
  <si>
    <t>Tax Exempt dividend per share (sen)</t>
  </si>
  <si>
    <t>Gross interest income (RM'000)</t>
  </si>
  <si>
    <t>Gross interest expense (RM'000)</t>
  </si>
  <si>
    <t>Share premium</t>
  </si>
  <si>
    <t>Issued ordinary shares at the beginning of period ('000)</t>
  </si>
  <si>
    <t>Basic earnings per share</t>
  </si>
  <si>
    <t>Diluted earnings per share</t>
  </si>
  <si>
    <t>Diluted earnings per share is calculated by dividing net profit attributable to ordinary equity holders by the adjusted weighted average number of ordinary shares issued and issuable during the period.</t>
  </si>
  <si>
    <t>Weighted average number of ordinary shares for calculation of basic earnings per share:</t>
  </si>
  <si>
    <t>Adjusted weighted average number of ordinary shares issued and issuable used for the calculation of diluted earnings per share:</t>
  </si>
  <si>
    <t>Net Assets per share attributable to ordinary equity holders of the parent (RM)</t>
  </si>
  <si>
    <t>Other income</t>
  </si>
  <si>
    <t>Non-current assets</t>
  </si>
  <si>
    <t>ASSETS</t>
  </si>
  <si>
    <t>Current Assets</t>
  </si>
  <si>
    <t>EQUITY AND LIABILITIES</t>
  </si>
  <si>
    <t>Equity attributable to the equity holders of the parent</t>
  </si>
  <si>
    <t>Total Equity</t>
  </si>
  <si>
    <t>Non-current liabilities</t>
  </si>
  <si>
    <t>Current liabilities</t>
  </si>
  <si>
    <t>Total liabilities</t>
  </si>
  <si>
    <t>TOTAL EQUITY AND LIABILITIES</t>
  </si>
  <si>
    <t>TOTAL ASSETS</t>
  </si>
  <si>
    <t xml:space="preserve">Share </t>
  </si>
  <si>
    <t>Premium</t>
  </si>
  <si>
    <t>CASHFLOW FROM FINANCING ACTIVITIES</t>
  </si>
  <si>
    <t>CASH AND CASH EQUIVALENTS BROUGHT FORWARD</t>
  </si>
  <si>
    <t>CASH AND CASH EQUIVALENTS CARRIED FORWARD</t>
  </si>
  <si>
    <t>There were no valuation of the property, plant and equipment in the current quarter under review.  The valuation of property, plant and equipment have been brought forward without amendments from the previous audited financial statements.</t>
  </si>
  <si>
    <t>There were no changes in the composition of the Group during the current quarter.</t>
  </si>
  <si>
    <t>Preceding year</t>
  </si>
  <si>
    <t>quarter</t>
  </si>
  <si>
    <t>corresponding</t>
  </si>
  <si>
    <t>Dividends</t>
  </si>
  <si>
    <t>B12 (a)</t>
  </si>
  <si>
    <t>B12 (b)</t>
  </si>
  <si>
    <t>Profit/(loss) for the period</t>
  </si>
  <si>
    <t>Deposits with licensed banks</t>
  </si>
  <si>
    <t>Unrealised gain on foreign exchange</t>
  </si>
  <si>
    <t>Proceeds from issuance of shares pursuant to employees'</t>
  </si>
  <si>
    <t>share options scheme</t>
  </si>
  <si>
    <t>Cash &amp; bank balances</t>
  </si>
  <si>
    <t>3 Months ended</t>
  </si>
  <si>
    <t>Profit attributable to shareholders</t>
  </si>
  <si>
    <t>Effect of share options ('000)</t>
  </si>
  <si>
    <t>Profit from operations</t>
  </si>
  <si>
    <t>The profit forecast or profit guarantee is not applicable for this announcement.</t>
  </si>
  <si>
    <t>Profit for the period</t>
  </si>
  <si>
    <t>Part A - Explanatory Notes Pursuant to FRS 134</t>
  </si>
  <si>
    <t>Part A - Explanatory Notes Pursuant to FRS 134 (Cont'd)</t>
  </si>
  <si>
    <t>Net cash used in financing activities</t>
  </si>
  <si>
    <t>Dividend</t>
  </si>
  <si>
    <t>Equity holders of the Company</t>
  </si>
  <si>
    <t>Disclosure of segmental information of the Group by business segment is not presented as the Group is primarily engaged in only one business segment which is the manufacture of rubber hose.</t>
  </si>
  <si>
    <t>The deferred tax liabilities arose from accelerated capital allowances over depreciation of qualifying plant and equipment. The effective tax rate for the period presented above is lower than the statutory tax rate principally due to the pioneer status incentive granted to WHSB, a wholly-owned subsidiary of the Company.  The said pioneer status granted is for a period of five (5) years from 6 June 2005 to 5 June 2010.</t>
  </si>
  <si>
    <t>ESOS</t>
  </si>
  <si>
    <t>Share options granted</t>
  </si>
  <si>
    <t>Share options exercised</t>
  </si>
  <si>
    <t>Save as disclosed below and in Note 10 of Part B, in the opinion of the Directors, there were no material events between the end of the current quarter under review and the date of this report, which is likely to substantially affect the current quarterly results under review.</t>
  </si>
  <si>
    <t>Diluted earnings per share (sen)</t>
  </si>
  <si>
    <t>The unaudited condensed consolidated statement of changes in equity should be read in conjunction with the audited financial statements for the financial year ended 30 September 2007 and the accompanying explanatory notes attached to the Interim Financial Report.</t>
  </si>
  <si>
    <t>The unaudited condensed consolidated balance sheet should be read in conjunction with the audited financial statements for the financial year ended 30 September 2007 and the accompanying explanatory notes attached to the Interim Financial Report.</t>
  </si>
  <si>
    <t>There were no issuance, cancellations, repurchases, resale and repayment of debt and equity securities in the current quarter and current financial year-to-date under review, save for the corporate proposal disclosed in note 13 of Part B.</t>
  </si>
  <si>
    <t xml:space="preserve"> period ended</t>
  </si>
  <si>
    <t>period ended</t>
  </si>
  <si>
    <t>As at 1 October 2007</t>
  </si>
  <si>
    <t>Status of corporate proposals</t>
  </si>
  <si>
    <t>Africa</t>
  </si>
  <si>
    <t>The preceding audited financial statements for the financial year ended 30 September 2007 was not subject to any qualification.</t>
  </si>
  <si>
    <t>&lt;-Distributable-&gt;</t>
  </si>
  <si>
    <t>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The interim financial statements should be read in conjunction with the audited financial statements of the Group for the financial year ended 30 September 2007. These explanatory notes attached to the interim financial statements provide an explanation of events and transactions that are significant for an understanding of the changes in the financial position and performance of the Group since the financial year ended 30 September 2007.
The significant accounting policies adopted are consistent with those of the audited financial statements for the financial year ended 30 September 2007.</t>
  </si>
  <si>
    <t>30 September 2007</t>
  </si>
  <si>
    <t>(Audited)</t>
  </si>
  <si>
    <t>31 March 2008</t>
  </si>
  <si>
    <t>Issue of ordinary shares pursuant to Bonus Issue</t>
  </si>
  <si>
    <t>Listing expenses</t>
  </si>
  <si>
    <t>Gain/loss on disposal of property, plant and equipment</t>
  </si>
  <si>
    <t>Proceeds from disposal of property, plant and equipment</t>
  </si>
  <si>
    <t>3 months ended</t>
  </si>
  <si>
    <t>The timing differences between the revision in selling price of rubber hoses and the increase in raw material prices during the current quarter for certain customers.  The revision in selling price took place on gradual basis to compensate for the increase in raw material prices; and</t>
  </si>
  <si>
    <t>The marketing department has undertaken a more aggressive pricing strategy to secure new customers.</t>
  </si>
  <si>
    <t>Adjusted for bonus issue ('000)</t>
  </si>
  <si>
    <t>30 June 2008</t>
  </si>
  <si>
    <t>9 months</t>
  </si>
  <si>
    <t>30 June 2007</t>
  </si>
  <si>
    <t>This is prepared based on the unaudited consolidated results of the Group for the current quarter ended 30 June  2008 and is to be read in conjunction with the audited financial statements for the financial year ended 30 September 2007 and the accompanying explanatory notes attached to the Interim Financial Report.</t>
  </si>
  <si>
    <t>As at 30 June 2008</t>
  </si>
  <si>
    <t>For The Third Quarter Ended 30 June 2008</t>
  </si>
  <si>
    <t>No dividend has been paid in the current quarter under review.</t>
  </si>
  <si>
    <t>9 Months</t>
  </si>
  <si>
    <t>30 June  2008</t>
  </si>
  <si>
    <t>The Directors are of the opinion that the Group has no contingent liabilities which, upon crystallisation would have a material impact on the financial position and business of the Group as at 11 August 2008 (the latest practicable date which is not earlier than 7 days from the date of issue of this financial results).</t>
  </si>
  <si>
    <t>As at 11 August 2008, there were no material commitment for capital expenditure contracted for or known to be contracted by the Group which might have a material impact on the financial position or business of the Group.</t>
  </si>
  <si>
    <t>9 months ended</t>
  </si>
  <si>
    <t>As at 30 June 2008, the Group does not have any outstanding borrowings.</t>
  </si>
  <si>
    <t>Save as disclosed, the Group does not have any other financial instruments with off balance sheet risk as at 11 August 2008.</t>
  </si>
  <si>
    <t>9 Months ended</t>
  </si>
  <si>
    <t>Effect of shares issued during the period ('000)</t>
  </si>
  <si>
    <t>The Board of Directors have recommended a second interim tax-exempt dividend of 4.0 sen per share in respect of the financial year ending 30 September 2008 to be payable on 18 September 2008.  The entitlement date for the said dividend shall be 3 September 2008.</t>
  </si>
  <si>
    <t>There were no corporate proposals announced as at 11 August 2008.</t>
  </si>
  <si>
    <t>The unaudited interim financial statements were authorised for issue by the Board of Directors in accordance with a resolution of the directors dated 15 August 2008.</t>
  </si>
  <si>
    <t>15 August 2008</t>
  </si>
  <si>
    <t>For the current quarter ended 30 June 2008, the Group recorded revenue of RM29.82 million, representing an increase of RM6.23 million or approximately 26.43% on a quarter to quarter basis. The increase in turnover is attributable to an overall increase in demand by existing/new customers.  The increase in sales is in line with the increase in available production capacity arising from the contribution of the new mandrel production lines installed at the newly completed factory situated adjacent to the existing factory and the increase in extrusion production lines (from 9 lines to 16 lines) at the existing factory.</t>
  </si>
  <si>
    <t>The Group had participated in international trade fairs for the calender year 2007 with a view to secure new customers. The Group believes that new customers coupled with a more aggressive marketing and pricing strategy will increase the usage of the installed production capacity of the Group.
The Group will continue to face higher raw material cost. Escalating raw material costs will continue to put pressure on profit margins. The Group will continue its efforts to manage escalating input cost through higher efficiency and productivity arising from greater economies of scale from the usage of the installed production capacity of the Group; and gradual upward revision of product pricing.  Barring unforeseen circumstances, the Board believe that the Group's prospects for the current  financial year remains favourable.</t>
  </si>
  <si>
    <t>The Group reported a profit before taxation ("PBT") of RM4.272 million for the current quarter ended 30 June 2008 compared to PBT of RM3.945 million recorded in the corresponding quarter ended 30 June 2007, representing an increase of RM0.327 million or 8.28%.  The increase in PBT was lower in proportion to the increase in turnover and was mainly attributable to the following:</t>
  </si>
  <si>
    <t>For the current quarter ended 30 June 2008, the Group registered revenue of RM29.82 million, giving rise to a PBT of RM4.272 million and a PAT of RM3.912 million.</t>
  </si>
  <si>
    <t>The Group reported a lower PBT of RM4.272 million for the current quarter ended 30 June 2008 compared to PBT of RM4.884 million recorded in the preceding quarter ended 31 March 2008.  The PBT was lower despite the Group registered a growth of 4.6% in turnover compared to the previous quarter and was mainly attributable to the following:</t>
  </si>
  <si>
    <t>During the third quarter of the financial year ending 30 September 2008, the Company issued a total of 1,237,500  new ordinary shares to the eligible employees of the Group (Current period to-date: 1,237,500) pursuant to the ESOS implemented on 14 July 2006.</t>
  </si>
  <si>
    <t>Wong Sook Ping (F) (MAICSA 0761491)</t>
  </si>
  <si>
    <t>Company Secretaries</t>
  </si>
  <si>
    <t>Wong Shan May (F) (LS 0008582)</t>
  </si>
</sst>
</file>

<file path=xl/styles.xml><?xml version="1.0" encoding="utf-8"?>
<styleSheet xmlns="http://schemas.openxmlformats.org/spreadsheetml/2006/main">
  <numFmts count="59">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quot;Yes&quot;;&quot;Yes&quot;;&quot;No&quot;"/>
    <numFmt numFmtId="189" formatCode="&quot;True&quot;;&quot;True&quot;;&quot;False&quot;"/>
    <numFmt numFmtId="190" formatCode="&quot;On&quot;;&quot;On&quot;;&quot;Off&quot;"/>
    <numFmt numFmtId="191" formatCode="[$€-2]\ #,##0.00_);[Red]\([$€-2]\ #,##0.00\)"/>
    <numFmt numFmtId="192" formatCode="0.00000000"/>
    <numFmt numFmtId="193" formatCode="0.0000000"/>
    <numFmt numFmtId="194" formatCode="0.000000"/>
    <numFmt numFmtId="195" formatCode="0.00000"/>
    <numFmt numFmtId="196" formatCode="0.0000"/>
    <numFmt numFmtId="197" formatCode="0.000"/>
    <numFmt numFmtId="198" formatCode="#,##0.0_);[Red]\(#,##0.0\)"/>
    <numFmt numFmtId="199" formatCode="_(* #,##0.0_);_(* \(#,##0.0\);_(* &quot;-&quot;?_);_(@_)"/>
    <numFmt numFmtId="200" formatCode="#,##0.0_);\(#,##0.0\)"/>
    <numFmt numFmtId="201" formatCode="0.00_);\(0.00\)"/>
    <numFmt numFmtId="202" formatCode="0.0_);\(0.0\)"/>
    <numFmt numFmtId="203" formatCode="0_);\(0\)"/>
    <numFmt numFmtId="204" formatCode="0.0%"/>
    <numFmt numFmtId="205" formatCode="0.000%"/>
    <numFmt numFmtId="206" formatCode="[$-809]dd\ mmmm\ yyyy"/>
    <numFmt numFmtId="207" formatCode="dd\ mmm\ yy"/>
    <numFmt numFmtId="208" formatCode="dd\ mmm\ yyyy"/>
    <numFmt numFmtId="209" formatCode="_(* #,##0.000_);_(* \(#,##0.000\);_(* &quot;-&quot;??_);_(@_)"/>
    <numFmt numFmtId="210" formatCode="_(* #,##0.0_);_(* \(#,##0.0\);_(* &quot;-&quot;_);_(@_)"/>
    <numFmt numFmtId="211" formatCode="_(* #,##0.00_);_(* \(#,##0.00\);_(* &quot;-&quot;_);_(@_)"/>
    <numFmt numFmtId="212" formatCode="_(* #,##0.000_);_(* \(#,##0.000\);_(* &quot;-&quot;_);_(@_)"/>
    <numFmt numFmtId="213" formatCode="_(* #,##0.0000_);_(* \(#,##0.0000\);_(* &quot;-&quot;_);_(@_)"/>
    <numFmt numFmtId="214" formatCode="#,##0.000_);[Red]\(#,##0.000\)"/>
  </numFmts>
  <fonts count="45">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i/>
      <sz val="10"/>
      <name val="Times New Roman"/>
      <family val="1"/>
    </font>
    <font>
      <b/>
      <i/>
      <sz val="10"/>
      <name val="Times New Roman"/>
      <family val="1"/>
    </font>
    <font>
      <sz val="10"/>
      <color indexed="10"/>
      <name val="Times New Roman"/>
      <family val="1"/>
    </font>
    <font>
      <sz val="9"/>
      <name val="Times New Roman"/>
      <family val="1"/>
    </font>
    <font>
      <b/>
      <sz val="9"/>
      <name val="Times New Roman"/>
      <family val="1"/>
    </font>
    <font>
      <b/>
      <sz val="10"/>
      <color indexed="2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4">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171" fontId="2" fillId="0" borderId="0" xfId="42" applyFont="1" applyAlignment="1">
      <alignment horizontal="right" vertical="top"/>
    </xf>
    <xf numFmtId="171" fontId="1" fillId="0" borderId="0" xfId="42" applyFont="1" applyAlignment="1">
      <alignment horizontal="right" vertical="top"/>
    </xf>
    <xf numFmtId="171" fontId="1" fillId="0" borderId="0" xfId="42"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171" fontId="2" fillId="0" borderId="0" xfId="42" applyFont="1" applyAlignment="1">
      <alignment vertical="top"/>
    </xf>
    <xf numFmtId="187" fontId="2" fillId="0" borderId="0" xfId="42" applyNumberFormat="1" applyFont="1" applyAlignment="1">
      <alignment vertical="top"/>
    </xf>
    <xf numFmtId="187" fontId="2" fillId="0" borderId="10" xfId="42" applyNumberFormat="1" applyFont="1" applyBorder="1" applyAlignment="1">
      <alignment vertical="top"/>
    </xf>
    <xf numFmtId="187" fontId="2" fillId="0" borderId="11" xfId="42" applyNumberFormat="1" applyFont="1" applyBorder="1" applyAlignment="1">
      <alignment vertical="top"/>
    </xf>
    <xf numFmtId="0" fontId="2" fillId="0" borderId="0" xfId="0" applyFont="1" applyBorder="1" applyAlignment="1">
      <alignment vertical="top"/>
    </xf>
    <xf numFmtId="171" fontId="1" fillId="0" borderId="0" xfId="42" applyFont="1" applyBorder="1" applyAlignment="1" quotePrefix="1">
      <alignment horizontal="right" vertical="top"/>
    </xf>
    <xf numFmtId="187" fontId="2" fillId="0" borderId="0" xfId="42" applyNumberFormat="1" applyFont="1" applyBorder="1" applyAlignment="1">
      <alignment vertical="top"/>
    </xf>
    <xf numFmtId="187" fontId="2" fillId="0" borderId="0" xfId="42" applyNumberFormat="1" applyFont="1" applyBorder="1" applyAlignment="1">
      <alignment horizontal="right" vertical="top"/>
    </xf>
    <xf numFmtId="187" fontId="1" fillId="0" borderId="0" xfId="42" applyNumberFormat="1" applyFont="1" applyBorder="1" applyAlignment="1" quotePrefix="1">
      <alignment horizontal="right" vertical="top"/>
    </xf>
    <xf numFmtId="187" fontId="2" fillId="0" borderId="12" xfId="42" applyNumberFormat="1" applyFont="1" applyBorder="1" applyAlignment="1">
      <alignment vertical="top"/>
    </xf>
    <xf numFmtId="187" fontId="2" fillId="0" borderId="13" xfId="42" applyNumberFormat="1" applyFont="1" applyBorder="1" applyAlignment="1">
      <alignment vertical="top"/>
    </xf>
    <xf numFmtId="0" fontId="1" fillId="0" borderId="0" xfId="0" applyFont="1" applyBorder="1" applyAlignment="1">
      <alignment vertical="top"/>
    </xf>
    <xf numFmtId="187" fontId="2" fillId="0" borderId="0" xfId="42" applyNumberFormat="1" applyFont="1" applyBorder="1" applyAlignment="1" quotePrefix="1">
      <alignment horizontal="right" vertical="top"/>
    </xf>
    <xf numFmtId="187" fontId="2" fillId="0" borderId="0" xfId="42" applyNumberFormat="1" applyFont="1" applyFill="1" applyBorder="1" applyAlignment="1">
      <alignment vertical="top"/>
    </xf>
    <xf numFmtId="187" fontId="2" fillId="0" borderId="0" xfId="42" applyNumberFormat="1" applyFont="1" applyFill="1" applyBorder="1" applyAlignment="1">
      <alignment horizontal="right" vertical="top"/>
    </xf>
    <xf numFmtId="187" fontId="2" fillId="0" borderId="10" xfId="42" applyNumberFormat="1" applyFont="1" applyFill="1" applyBorder="1" applyAlignment="1">
      <alignment vertical="top"/>
    </xf>
    <xf numFmtId="187" fontId="2" fillId="0" borderId="10" xfId="42" applyNumberFormat="1" applyFont="1" applyFill="1" applyBorder="1" applyAlignment="1" quotePrefix="1">
      <alignment horizontal="right" vertical="top"/>
    </xf>
    <xf numFmtId="187" fontId="1" fillId="0" borderId="0" xfId="42" applyNumberFormat="1" applyFont="1" applyFill="1" applyBorder="1" applyAlignment="1" quotePrefix="1">
      <alignment horizontal="right" vertical="top"/>
    </xf>
    <xf numFmtId="0" fontId="3" fillId="0" borderId="0" xfId="0" applyFont="1" applyAlignment="1">
      <alignment vertical="top"/>
    </xf>
    <xf numFmtId="187" fontId="2" fillId="0" borderId="0" xfId="42" applyNumberFormat="1" applyFont="1" applyFill="1" applyAlignment="1">
      <alignment vertical="top"/>
    </xf>
    <xf numFmtId="0" fontId="2" fillId="0" borderId="0" xfId="0" applyFont="1" applyFill="1" applyAlignment="1">
      <alignment vertical="top"/>
    </xf>
    <xf numFmtId="171" fontId="1" fillId="0" borderId="0" xfId="42" applyFont="1" applyBorder="1" applyAlignment="1">
      <alignment horizontal="right" vertical="top"/>
    </xf>
    <xf numFmtId="0" fontId="2" fillId="0" borderId="0" xfId="0" applyFont="1" applyBorder="1" applyAlignment="1">
      <alignment horizontal="justify" vertical="top"/>
    </xf>
    <xf numFmtId="0" fontId="1" fillId="0" borderId="0" xfId="0" applyFont="1" applyAlignment="1">
      <alignment horizontal="right" vertical="top"/>
    </xf>
    <xf numFmtId="169" fontId="2" fillId="0" borderId="0" xfId="0" applyNumberFormat="1" applyFont="1" applyAlignment="1">
      <alignment horizontal="right" vertical="top"/>
    </xf>
    <xf numFmtId="0" fontId="4" fillId="0" borderId="0" xfId="0" applyFont="1" applyAlignment="1">
      <alignment vertical="top"/>
    </xf>
    <xf numFmtId="187" fontId="2" fillId="0" borderId="10" xfId="42" applyNumberFormat="1" applyFont="1" applyBorder="1" applyAlignment="1">
      <alignment horizontal="right" vertical="top"/>
    </xf>
    <xf numFmtId="187" fontId="2" fillId="0" borderId="14" xfId="42" applyNumberFormat="1" applyFont="1" applyFill="1" applyBorder="1" applyAlignment="1">
      <alignment horizontal="right" vertical="top"/>
    </xf>
    <xf numFmtId="0" fontId="1" fillId="0" borderId="0" xfId="0" applyFont="1" applyFill="1" applyBorder="1" applyAlignment="1">
      <alignment vertical="top"/>
    </xf>
    <xf numFmtId="0" fontId="2" fillId="0" borderId="0" xfId="0" applyFont="1" applyFill="1" applyAlignment="1">
      <alignment vertical="top" wrapText="1"/>
    </xf>
    <xf numFmtId="0" fontId="1" fillId="0" borderId="0" xfId="0" applyFont="1" applyBorder="1" applyAlignment="1">
      <alignment horizontal="right" vertical="top"/>
    </xf>
    <xf numFmtId="0" fontId="1" fillId="0" borderId="0" xfId="0" applyFont="1" applyAlignment="1">
      <alignment/>
    </xf>
    <xf numFmtId="0" fontId="1" fillId="0" borderId="0" xfId="0" applyFont="1" applyFill="1" applyAlignment="1">
      <alignment vertical="top"/>
    </xf>
    <xf numFmtId="0" fontId="2" fillId="0" borderId="0" xfId="0" applyFont="1" applyFill="1" applyBorder="1" applyAlignment="1">
      <alignment vertical="top"/>
    </xf>
    <xf numFmtId="171" fontId="1" fillId="0" borderId="0" xfId="42" applyNumberFormat="1" applyFont="1" applyAlignment="1" quotePrefix="1">
      <alignment horizontal="right" vertical="top"/>
    </xf>
    <xf numFmtId="171" fontId="1" fillId="0" borderId="0" xfId="0" applyNumberFormat="1" applyFont="1" applyAlignment="1">
      <alignment horizontal="right" vertical="top"/>
    </xf>
    <xf numFmtId="171" fontId="2" fillId="0" borderId="14" xfId="42" applyNumberFormat="1" applyFont="1" applyBorder="1" applyAlignment="1">
      <alignment vertical="top"/>
    </xf>
    <xf numFmtId="187" fontId="1" fillId="0" borderId="0" xfId="42" applyNumberFormat="1" applyFont="1" applyAlignment="1">
      <alignment horizontal="right" vertical="top"/>
    </xf>
    <xf numFmtId="187" fontId="2" fillId="0" borderId="12" xfId="42" applyNumberFormat="1" applyFont="1" applyFill="1" applyBorder="1" applyAlignment="1">
      <alignment horizontal="right" vertical="top"/>
    </xf>
    <xf numFmtId="187" fontId="2" fillId="0" borderId="11" xfId="42" applyNumberFormat="1" applyFont="1" applyFill="1" applyBorder="1" applyAlignment="1">
      <alignment vertical="top"/>
    </xf>
    <xf numFmtId="187" fontId="1" fillId="0" borderId="0" xfId="42" applyNumberFormat="1" applyFont="1" applyFill="1" applyAlignment="1" quotePrefix="1">
      <alignment horizontal="right" vertical="top"/>
    </xf>
    <xf numFmtId="187" fontId="2" fillId="0" borderId="11" xfId="42" applyNumberFormat="1" applyFont="1" applyFill="1" applyBorder="1" applyAlignment="1">
      <alignment vertical="top" wrapText="1"/>
    </xf>
    <xf numFmtId="0" fontId="1" fillId="0" borderId="0" xfId="0" applyFont="1" applyAlignment="1">
      <alignment horizontal="center" vertical="top"/>
    </xf>
    <xf numFmtId="0" fontId="1" fillId="0" borderId="0" xfId="0" applyFont="1" applyAlignment="1">
      <alignment horizontal="center"/>
    </xf>
    <xf numFmtId="38" fontId="2" fillId="0" borderId="0" xfId="0" applyNumberFormat="1" applyFont="1" applyAlignment="1">
      <alignment vertical="top"/>
    </xf>
    <xf numFmtId="0" fontId="2" fillId="0" borderId="10" xfId="0" applyFont="1" applyBorder="1" applyAlignment="1">
      <alignment vertical="top"/>
    </xf>
    <xf numFmtId="0" fontId="2" fillId="0" borderId="13" xfId="0" applyFont="1" applyBorder="1" applyAlignment="1">
      <alignment vertical="top"/>
    </xf>
    <xf numFmtId="0" fontId="1" fillId="0" borderId="13" xfId="0" applyFont="1" applyBorder="1" applyAlignment="1">
      <alignment vertical="top"/>
    </xf>
    <xf numFmtId="0" fontId="1" fillId="0" borderId="10" xfId="0" applyFont="1" applyBorder="1" applyAlignment="1">
      <alignment vertical="top"/>
    </xf>
    <xf numFmtId="0" fontId="1" fillId="0" borderId="0" xfId="0" applyFont="1" applyBorder="1" applyAlignment="1" quotePrefix="1">
      <alignment vertical="top"/>
    </xf>
    <xf numFmtId="0" fontId="4" fillId="0" borderId="0" xfId="0" applyFont="1" applyBorder="1" applyAlignment="1">
      <alignment vertical="top"/>
    </xf>
    <xf numFmtId="0" fontId="6" fillId="0" borderId="0" xfId="0" applyFont="1" applyAlignment="1">
      <alignment vertical="top"/>
    </xf>
    <xf numFmtId="187" fontId="2" fillId="0" borderId="10" xfId="42" applyNumberFormat="1" applyFont="1" applyBorder="1" applyAlignment="1" quotePrefix="1">
      <alignment horizontal="right" vertical="top"/>
    </xf>
    <xf numFmtId="187" fontId="2" fillId="0" borderId="11" xfId="42" applyNumberFormat="1" applyFont="1" applyBorder="1" applyAlignment="1" quotePrefix="1">
      <alignment horizontal="right" vertical="top"/>
    </xf>
    <xf numFmtId="187" fontId="2" fillId="0" borderId="0" xfId="42" applyNumberFormat="1" applyFont="1" applyFill="1" applyBorder="1" applyAlignment="1">
      <alignment vertical="top" wrapText="1"/>
    </xf>
    <xf numFmtId="0" fontId="1" fillId="0" borderId="0" xfId="0" applyFont="1" applyFill="1" applyBorder="1" applyAlignment="1" quotePrefix="1">
      <alignment vertical="top"/>
    </xf>
    <xf numFmtId="0" fontId="1" fillId="0" borderId="0" xfId="0" applyFont="1" applyAlignment="1" quotePrefix="1">
      <alignment vertical="top"/>
    </xf>
    <xf numFmtId="0" fontId="1" fillId="0" borderId="0" xfId="0" applyFont="1" applyFill="1" applyAlignment="1" quotePrefix="1">
      <alignment vertical="top"/>
    </xf>
    <xf numFmtId="0" fontId="5" fillId="0" borderId="0" xfId="0" applyFont="1" applyAlignment="1">
      <alignment vertical="top"/>
    </xf>
    <xf numFmtId="0" fontId="1" fillId="0" borderId="0" xfId="0" applyFont="1" applyBorder="1" applyAlignment="1">
      <alignment horizontal="justify" vertical="top"/>
    </xf>
    <xf numFmtId="183" fontId="2" fillId="0" borderId="0" xfId="42" applyNumberFormat="1" applyFont="1" applyBorder="1" applyAlignment="1">
      <alignment vertical="top"/>
    </xf>
    <xf numFmtId="0" fontId="5" fillId="0" borderId="0" xfId="0" applyFont="1" applyAlignment="1">
      <alignment horizontal="justify" vertical="top"/>
    </xf>
    <xf numFmtId="0" fontId="1" fillId="0" borderId="0" xfId="0" applyFont="1" applyFill="1" applyBorder="1" applyAlignment="1">
      <alignment horizontal="right" vertical="top"/>
    </xf>
    <xf numFmtId="0" fontId="1" fillId="0" borderId="0" xfId="0" applyFont="1" applyAlignment="1">
      <alignment horizontal="right"/>
    </xf>
    <xf numFmtId="38" fontId="2" fillId="0" borderId="0" xfId="0" applyNumberFormat="1" applyFont="1" applyBorder="1" applyAlignment="1">
      <alignment vertical="top"/>
    </xf>
    <xf numFmtId="40" fontId="2" fillId="0" borderId="14" xfId="0" applyNumberFormat="1" applyFont="1" applyBorder="1" applyAlignment="1">
      <alignment vertical="top"/>
    </xf>
    <xf numFmtId="187" fontId="2" fillId="0" borderId="14" xfId="42" applyNumberFormat="1" applyFont="1" applyBorder="1" applyAlignment="1">
      <alignment horizontal="right" vertical="top"/>
    </xf>
    <xf numFmtId="203" fontId="2" fillId="0" borderId="15" xfId="0" applyNumberFormat="1" applyFont="1" applyBorder="1" applyAlignment="1">
      <alignment vertical="top"/>
    </xf>
    <xf numFmtId="187" fontId="2" fillId="0" borderId="13" xfId="42" applyNumberFormat="1" applyFont="1" applyBorder="1" applyAlignment="1">
      <alignment horizontal="right" vertical="top"/>
    </xf>
    <xf numFmtId="169" fontId="2" fillId="0" borderId="10" xfId="0" applyNumberFormat="1" applyFont="1" applyBorder="1" applyAlignment="1">
      <alignment horizontal="right" vertical="top"/>
    </xf>
    <xf numFmtId="0" fontId="7" fillId="0" borderId="0" xfId="0" applyFont="1" applyBorder="1" applyAlignment="1">
      <alignment vertical="top"/>
    </xf>
    <xf numFmtId="38" fontId="2" fillId="0" borderId="0" xfId="0" applyNumberFormat="1" applyFont="1" applyFill="1" applyAlignment="1">
      <alignment vertical="top"/>
    </xf>
    <xf numFmtId="0" fontId="2" fillId="0" borderId="0" xfId="0" applyFont="1" applyBorder="1" applyAlignment="1">
      <alignment horizontal="right" vertical="top"/>
    </xf>
    <xf numFmtId="15" fontId="1" fillId="0" borderId="0" xfId="0" applyNumberFormat="1" applyFont="1" applyAlignment="1" quotePrefix="1">
      <alignment horizontal="center"/>
    </xf>
    <xf numFmtId="187" fontId="2" fillId="0" borderId="0" xfId="42" applyNumberFormat="1" applyFont="1" applyFill="1" applyBorder="1" applyAlignment="1" quotePrefix="1">
      <alignment horizontal="right" vertical="top"/>
    </xf>
    <xf numFmtId="0" fontId="2" fillId="0" borderId="0" xfId="0" applyFont="1" applyFill="1" applyAlignment="1">
      <alignment horizontal="justify" vertical="top"/>
    </xf>
    <xf numFmtId="0" fontId="2" fillId="0" borderId="0" xfId="0" applyFont="1" applyAlignment="1">
      <alignment wrapText="1"/>
    </xf>
    <xf numFmtId="171" fontId="1" fillId="0" borderId="0" xfId="42" applyNumberFormat="1" applyFont="1" applyAlignment="1">
      <alignment horizontal="right" vertical="top"/>
    </xf>
    <xf numFmtId="169" fontId="2" fillId="0" borderId="0" xfId="42" applyNumberFormat="1" applyFont="1" applyBorder="1" applyAlignment="1">
      <alignment vertical="top"/>
    </xf>
    <xf numFmtId="169" fontId="2" fillId="0" borderId="0" xfId="0" applyNumberFormat="1" applyFont="1" applyFill="1" applyAlignment="1">
      <alignment vertical="top"/>
    </xf>
    <xf numFmtId="169" fontId="2" fillId="0" borderId="11" xfId="42" applyNumberFormat="1" applyFont="1" applyBorder="1" applyAlignment="1">
      <alignment vertical="top"/>
    </xf>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10" xfId="0" applyFont="1" applyFill="1" applyBorder="1" applyAlignment="1">
      <alignment vertical="top"/>
    </xf>
    <xf numFmtId="187" fontId="2" fillId="0" borderId="0" xfId="0" applyNumberFormat="1" applyFont="1" applyFill="1" applyAlignment="1">
      <alignment vertical="top"/>
    </xf>
    <xf numFmtId="37" fontId="2" fillId="0" borderId="0" xfId="42" applyNumberFormat="1" applyFont="1" applyFill="1" applyBorder="1" applyAlignment="1">
      <alignment vertical="top"/>
    </xf>
    <xf numFmtId="0" fontId="2" fillId="0" borderId="0" xfId="0" applyFont="1" applyFill="1" applyAlignment="1">
      <alignment/>
    </xf>
    <xf numFmtId="37" fontId="2" fillId="0" borderId="0" xfId="0" applyNumberFormat="1" applyFont="1" applyFill="1" applyBorder="1" applyAlignment="1">
      <alignment vertical="top"/>
    </xf>
    <xf numFmtId="199" fontId="2" fillId="0" borderId="0" xfId="42" applyNumberFormat="1" applyFont="1" applyFill="1" applyBorder="1" applyAlignment="1">
      <alignment vertical="top"/>
    </xf>
    <xf numFmtId="199" fontId="2" fillId="0" borderId="0" xfId="42" applyNumberFormat="1" applyFont="1" applyFill="1" applyBorder="1" applyAlignment="1">
      <alignment horizontal="right" vertical="top"/>
    </xf>
    <xf numFmtId="187" fontId="1" fillId="0" borderId="0" xfId="42" applyNumberFormat="1" applyFont="1" applyFill="1" applyBorder="1" applyAlignment="1">
      <alignment horizontal="right" vertical="top"/>
    </xf>
    <xf numFmtId="208" fontId="1" fillId="0" borderId="0" xfId="42" applyNumberFormat="1" applyFont="1" applyFill="1" applyBorder="1" applyAlignment="1">
      <alignment horizontal="right" vertical="top"/>
    </xf>
    <xf numFmtId="187" fontId="2" fillId="0" borderId="11" xfId="42" applyNumberFormat="1" applyFont="1" applyBorder="1" applyAlignment="1">
      <alignment horizontal="right" vertical="top"/>
    </xf>
    <xf numFmtId="208" fontId="1" fillId="0" borderId="0" xfId="42" applyNumberFormat="1" applyFont="1" applyFill="1" applyBorder="1" applyAlignment="1" quotePrefix="1">
      <alignment horizontal="right" vertical="top"/>
    </xf>
    <xf numFmtId="171" fontId="2" fillId="0" borderId="14" xfId="42" applyFont="1" applyBorder="1" applyAlignment="1" quotePrefix="1">
      <alignment horizontal="right" vertical="top"/>
    </xf>
    <xf numFmtId="171" fontId="2" fillId="0" borderId="0" xfId="42" applyFont="1" applyFill="1" applyBorder="1" applyAlignment="1">
      <alignment horizontal="right" vertical="top"/>
    </xf>
    <xf numFmtId="171" fontId="2" fillId="0" borderId="14" xfId="42" applyFont="1" applyFill="1" applyBorder="1" applyAlignment="1">
      <alignment horizontal="right" vertical="top"/>
    </xf>
    <xf numFmtId="0" fontId="2" fillId="33" borderId="0" xfId="0" applyFont="1" applyFill="1" applyAlignment="1">
      <alignment vertical="top"/>
    </xf>
    <xf numFmtId="0" fontId="2" fillId="0" borderId="0" xfId="0" applyFont="1" applyAlignment="1">
      <alignment horizontal="justify" vertical="top" wrapText="1"/>
    </xf>
    <xf numFmtId="187" fontId="2" fillId="0" borderId="14" xfId="42" applyNumberFormat="1" applyFont="1" applyBorder="1" applyAlignment="1">
      <alignment vertical="top"/>
    </xf>
    <xf numFmtId="0" fontId="2" fillId="33" borderId="0" xfId="0" applyFont="1" applyFill="1" applyAlignment="1">
      <alignment horizontal="left" vertical="top"/>
    </xf>
    <xf numFmtId="0" fontId="2" fillId="33" borderId="0" xfId="0" applyNumberFormat="1" applyFont="1" applyFill="1" applyAlignment="1">
      <alignment horizontal="left" vertical="top"/>
    </xf>
    <xf numFmtId="0" fontId="2" fillId="0" borderId="0" xfId="0" applyFont="1" applyFill="1" applyBorder="1" applyAlignment="1">
      <alignment horizontal="justify" vertical="top"/>
    </xf>
    <xf numFmtId="0" fontId="2" fillId="33" borderId="0" xfId="0" applyNumberFormat="1" applyFont="1" applyFill="1" applyAlignment="1" applyProtection="1">
      <alignment horizontal="left" vertical="top"/>
      <protection locked="0"/>
    </xf>
    <xf numFmtId="0" fontId="2" fillId="33" borderId="0" xfId="0" applyFont="1" applyFill="1" applyAlignment="1">
      <alignment horizontal="left" vertical="top" shrinkToFit="1"/>
    </xf>
    <xf numFmtId="0" fontId="2" fillId="0" borderId="0" xfId="0" applyFont="1" applyFill="1" applyAlignment="1">
      <alignment horizontal="justify" vertical="top" wrapText="1"/>
    </xf>
    <xf numFmtId="209" fontId="2" fillId="0" borderId="0" xfId="42" applyNumberFormat="1" applyFont="1" applyAlignment="1">
      <alignment vertical="top"/>
    </xf>
    <xf numFmtId="169" fontId="2" fillId="0" borderId="0" xfId="42" applyNumberFormat="1" applyFont="1" applyBorder="1" applyAlignment="1">
      <alignment horizontal="right" vertical="top"/>
    </xf>
    <xf numFmtId="169" fontId="2" fillId="0" borderId="0" xfId="42" applyNumberFormat="1" applyFont="1" applyFill="1" applyBorder="1" applyAlignment="1">
      <alignment horizontal="right" vertical="top"/>
    </xf>
    <xf numFmtId="169" fontId="2" fillId="0" borderId="11" xfId="42" applyNumberFormat="1" applyFont="1" applyBorder="1" applyAlignment="1">
      <alignment horizontal="right" vertical="top"/>
    </xf>
    <xf numFmtId="0" fontId="6" fillId="0" borderId="0" xfId="0" applyFont="1" applyFill="1" applyAlignment="1">
      <alignment vertical="top"/>
    </xf>
    <xf numFmtId="0" fontId="2" fillId="0" borderId="0" xfId="0" applyNumberFormat="1" applyFont="1" applyFill="1" applyAlignment="1">
      <alignment horizontal="left" vertical="top"/>
    </xf>
    <xf numFmtId="171" fontId="8" fillId="0" borderId="0" xfId="42" applyFont="1" applyFill="1" applyAlignment="1">
      <alignment horizontal="right" vertical="top"/>
    </xf>
    <xf numFmtId="171" fontId="9" fillId="0" borderId="0" xfId="42" applyFont="1" applyFill="1" applyAlignment="1">
      <alignment horizontal="right" vertical="top"/>
    </xf>
    <xf numFmtId="0" fontId="9" fillId="0" borderId="0" xfId="0" applyFont="1" applyFill="1" applyAlignment="1">
      <alignment horizontal="right" vertical="top"/>
    </xf>
    <xf numFmtId="171" fontId="9" fillId="0" borderId="0" xfId="42" applyFont="1" applyFill="1" applyAlignment="1" quotePrefix="1">
      <alignment horizontal="right" vertical="top"/>
    </xf>
    <xf numFmtId="171" fontId="1" fillId="0" borderId="0" xfId="42" applyFont="1" applyFill="1" applyAlignment="1">
      <alignment horizontal="right" vertical="top"/>
    </xf>
    <xf numFmtId="39" fontId="2" fillId="0" borderId="0" xfId="57" applyNumberFormat="1" applyFont="1" applyFill="1" applyAlignment="1">
      <alignment horizontal="right" vertical="top"/>
    </xf>
    <xf numFmtId="0" fontId="2" fillId="0" borderId="0" xfId="0" applyFont="1" applyFill="1" applyAlignment="1">
      <alignment horizontal="left" vertical="top"/>
    </xf>
    <xf numFmtId="0" fontId="1" fillId="0" borderId="0" xfId="0" applyFont="1" applyFill="1" applyBorder="1" applyAlignment="1" quotePrefix="1">
      <alignment horizontal="right" vertical="top"/>
    </xf>
    <xf numFmtId="187" fontId="2" fillId="0" borderId="0" xfId="42" applyNumberFormat="1" applyFont="1" applyFill="1" applyBorder="1" applyAlignment="1">
      <alignment horizontal="justify" vertical="top"/>
    </xf>
    <xf numFmtId="187" fontId="2" fillId="0" borderId="0" xfId="42" applyNumberFormat="1" applyFont="1" applyFill="1" applyAlignment="1">
      <alignment horizontal="justify" vertical="top"/>
    </xf>
    <xf numFmtId="187" fontId="2" fillId="0" borderId="0" xfId="42" applyNumberFormat="1" applyFont="1" applyFill="1" applyAlignment="1">
      <alignment horizontal="right" vertical="top"/>
    </xf>
    <xf numFmtId="187" fontId="2" fillId="0" borderId="11" xfId="42" applyNumberFormat="1" applyFont="1" applyFill="1" applyBorder="1" applyAlignment="1">
      <alignment horizontal="justify" vertical="top"/>
    </xf>
    <xf numFmtId="38" fontId="2" fillId="0" borderId="0" xfId="0" applyNumberFormat="1" applyFont="1" applyFill="1" applyAlignment="1">
      <alignment horizontal="right" vertical="top"/>
    </xf>
    <xf numFmtId="0" fontId="2" fillId="0" borderId="0" xfId="0" applyFont="1" applyFill="1" applyAlignment="1">
      <alignment horizontal="right" vertical="top"/>
    </xf>
    <xf numFmtId="0" fontId="1" fillId="0" borderId="0" xfId="0" applyFont="1" applyFill="1" applyAlignment="1">
      <alignment/>
    </xf>
    <xf numFmtId="0" fontId="10" fillId="0" borderId="0" xfId="0" applyFont="1" applyAlignment="1">
      <alignment/>
    </xf>
    <xf numFmtId="0" fontId="2" fillId="0" borderId="0" xfId="0" applyFont="1" applyFill="1" applyAlignment="1">
      <alignment horizontal="left" vertical="top" wrapText="1"/>
    </xf>
    <xf numFmtId="0" fontId="2" fillId="0" borderId="0" xfId="0" applyNumberFormat="1" applyFont="1" applyFill="1" applyAlignment="1">
      <alignment horizontal="left" vertical="top" wrapText="1"/>
    </xf>
    <xf numFmtId="187" fontId="2" fillId="0" borderId="0" xfId="0" applyNumberFormat="1" applyFont="1" applyFill="1" applyAlignment="1">
      <alignment horizontal="left" vertical="top" wrapText="1"/>
    </xf>
    <xf numFmtId="0" fontId="2" fillId="33" borderId="0" xfId="0" applyFont="1" applyFill="1" applyAlignment="1">
      <alignment horizontal="left" vertical="top" wrapText="1"/>
    </xf>
    <xf numFmtId="0" fontId="2" fillId="0" borderId="0" xfId="0" applyNumberFormat="1" applyFont="1" applyFill="1" applyAlignment="1">
      <alignment vertical="top" wrapText="1"/>
    </xf>
    <xf numFmtId="37" fontId="2" fillId="0" borderId="14" xfId="0" applyNumberFormat="1" applyFont="1" applyFill="1" applyBorder="1" applyAlignment="1">
      <alignment vertical="top"/>
    </xf>
    <xf numFmtId="203" fontId="2" fillId="0" borderId="15" xfId="0" applyNumberFormat="1" applyFont="1" applyFill="1" applyBorder="1" applyAlignment="1">
      <alignment vertical="top"/>
    </xf>
    <xf numFmtId="187" fontId="2" fillId="0" borderId="0" xfId="0" applyNumberFormat="1" applyFont="1" applyAlignment="1">
      <alignment vertical="top"/>
    </xf>
    <xf numFmtId="171" fontId="2" fillId="0" borderId="0" xfId="42" applyFont="1" applyFill="1" applyAlignment="1">
      <alignment vertical="top"/>
    </xf>
    <xf numFmtId="187" fontId="1" fillId="0" borderId="10" xfId="42" applyNumberFormat="1" applyFont="1" applyBorder="1" applyAlignment="1">
      <alignment horizontal="right" vertical="top"/>
    </xf>
    <xf numFmtId="37" fontId="2" fillId="0" borderId="0" xfId="0" applyNumberFormat="1" applyFont="1" applyFill="1" applyAlignment="1">
      <alignment vertical="top"/>
    </xf>
    <xf numFmtId="37" fontId="2" fillId="0" borderId="11" xfId="0" applyNumberFormat="1" applyFont="1" applyFill="1" applyBorder="1" applyAlignment="1">
      <alignment vertical="top"/>
    </xf>
    <xf numFmtId="37" fontId="2" fillId="0" borderId="0" xfId="0" applyNumberFormat="1" applyFont="1" applyAlignment="1">
      <alignment horizontal="justify" vertical="top"/>
    </xf>
    <xf numFmtId="38" fontId="2" fillId="0" borderId="10" xfId="0" applyNumberFormat="1" applyFont="1" applyBorder="1" applyAlignment="1">
      <alignment vertical="top"/>
    </xf>
    <xf numFmtId="171" fontId="2" fillId="0" borderId="0" xfId="42" applyFont="1" applyFill="1" applyBorder="1" applyAlignment="1">
      <alignment vertical="top"/>
    </xf>
    <xf numFmtId="187" fontId="2" fillId="0" borderId="0" xfId="0" applyNumberFormat="1" applyFont="1" applyBorder="1" applyAlignment="1">
      <alignment vertical="top"/>
    </xf>
    <xf numFmtId="187" fontId="2" fillId="0" borderId="11" xfId="42" applyNumberFormat="1" applyFont="1" applyFill="1" applyBorder="1" applyAlignment="1" quotePrefix="1">
      <alignment horizontal="right" vertical="top"/>
    </xf>
    <xf numFmtId="187" fontId="2" fillId="0" borderId="14" xfId="0" applyNumberFormat="1" applyFont="1" applyBorder="1" applyAlignment="1">
      <alignment vertical="top"/>
    </xf>
    <xf numFmtId="37" fontId="2" fillId="0" borderId="14" xfId="0" applyNumberFormat="1" applyFont="1" applyBorder="1" applyAlignment="1">
      <alignment vertical="top"/>
    </xf>
    <xf numFmtId="171" fontId="1" fillId="0" borderId="0" xfId="42" applyFont="1" applyFill="1" applyAlignment="1" quotePrefix="1">
      <alignment vertical="top"/>
    </xf>
    <xf numFmtId="37" fontId="2" fillId="0" borderId="0" xfId="42" applyNumberFormat="1" applyFont="1" applyBorder="1" applyAlignment="1">
      <alignment vertical="top"/>
    </xf>
    <xf numFmtId="37" fontId="2" fillId="0" borderId="0" xfId="0" applyNumberFormat="1" applyFont="1" applyBorder="1" applyAlignment="1">
      <alignment vertical="top"/>
    </xf>
    <xf numFmtId="37" fontId="2" fillId="0" borderId="0" xfId="0" applyNumberFormat="1" applyFont="1" applyAlignment="1">
      <alignment vertical="top"/>
    </xf>
    <xf numFmtId="2" fontId="2" fillId="0" borderId="14" xfId="0" applyNumberFormat="1" applyFont="1" applyFill="1" applyBorder="1" applyAlignment="1">
      <alignment vertical="top"/>
    </xf>
    <xf numFmtId="171" fontId="2" fillId="0" borderId="14" xfId="42" applyFont="1" applyFill="1" applyBorder="1" applyAlignment="1" quotePrefix="1">
      <alignment horizontal="right" vertical="top"/>
    </xf>
    <xf numFmtId="0" fontId="2" fillId="0" borderId="0" xfId="0" applyFont="1" applyAlignment="1">
      <alignment/>
    </xf>
    <xf numFmtId="0" fontId="1" fillId="0" borderId="0" xfId="0" applyFont="1" applyAlignment="1">
      <alignment horizontal="center" vertical="top"/>
    </xf>
    <xf numFmtId="0" fontId="2" fillId="0" borderId="0" xfId="0" applyFont="1" applyFill="1" applyAlignment="1">
      <alignment horizontal="justify" vertical="top"/>
    </xf>
    <xf numFmtId="0" fontId="2" fillId="0" borderId="0" xfId="0" applyFont="1" applyAlignment="1">
      <alignment vertical="top" wrapText="1"/>
    </xf>
    <xf numFmtId="0" fontId="0" fillId="0" borderId="0" xfId="0" applyAlignment="1">
      <alignment vertical="top" wrapText="1"/>
    </xf>
    <xf numFmtId="171" fontId="1" fillId="0" borderId="0" xfId="42" applyNumberFormat="1" applyFont="1" applyAlignment="1">
      <alignment horizontal="left" vertical="top" wrapText="1"/>
    </xf>
    <xf numFmtId="171" fontId="0" fillId="0" borderId="0" xfId="0" applyNumberFormat="1" applyAlignment="1">
      <alignment horizontal="left" vertical="top" wrapText="1"/>
    </xf>
    <xf numFmtId="0" fontId="2" fillId="0" borderId="0" xfId="0" applyFont="1" applyAlignment="1">
      <alignment horizontal="justify" vertical="top"/>
    </xf>
    <xf numFmtId="0" fontId="2" fillId="0" borderId="0" xfId="0" applyFont="1" applyFill="1" applyAlignment="1">
      <alignment horizontal="justify" vertical="top" wrapText="1"/>
    </xf>
    <xf numFmtId="0" fontId="1" fillId="0" borderId="0" xfId="0" applyFont="1" applyBorder="1" applyAlignment="1">
      <alignment horizontal="justify" vertical="top"/>
    </xf>
    <xf numFmtId="0" fontId="1" fillId="0" borderId="10" xfId="0" applyFont="1" applyBorder="1" applyAlignment="1">
      <alignment horizontal="justify" vertical="top"/>
    </xf>
    <xf numFmtId="0" fontId="2" fillId="0" borderId="0" xfId="0" applyNumberFormat="1" applyFont="1" applyFill="1" applyAlignment="1">
      <alignment horizontal="justify" vertical="top" wrapText="1"/>
    </xf>
    <xf numFmtId="0" fontId="2" fillId="0" borderId="0" xfId="0" applyFont="1" applyBorder="1" applyAlignment="1">
      <alignment horizontal="justify" vertical="top"/>
    </xf>
    <xf numFmtId="0" fontId="2" fillId="0" borderId="0" xfId="0" applyFont="1" applyFill="1" applyBorder="1" applyAlignment="1">
      <alignment horizontal="justify" vertical="top"/>
    </xf>
    <xf numFmtId="49" fontId="2" fillId="0" borderId="0" xfId="0" applyNumberFormat="1" applyFont="1" applyFill="1" applyAlignment="1">
      <alignment horizontal="left" vertical="top"/>
    </xf>
    <xf numFmtId="0" fontId="2" fillId="0" borderId="0" xfId="0" applyFont="1" applyFill="1" applyBorder="1" applyAlignment="1">
      <alignment horizontal="justify" vertical="top" wrapText="1"/>
    </xf>
    <xf numFmtId="0" fontId="2" fillId="0" borderId="0" xfId="0" applyFont="1" applyAlignment="1">
      <alignment wrapText="1"/>
    </xf>
    <xf numFmtId="0" fontId="2" fillId="0" borderId="0" xfId="0" applyFont="1" applyAlignment="1">
      <alignment horizontal="justify" vertical="justify" wrapText="1"/>
    </xf>
    <xf numFmtId="0" fontId="2" fillId="0" borderId="0" xfId="0" applyFont="1" applyAlignment="1">
      <alignment horizontal="justify" vertical="top" wrapText="1"/>
    </xf>
    <xf numFmtId="0" fontId="0" fillId="0" borderId="0" xfId="0" applyAlignment="1">
      <alignment horizontal="justify" vertical="top" wrapText="1"/>
    </xf>
    <xf numFmtId="187" fontId="2" fillId="0" borderId="15" xfId="42" applyNumberFormat="1" applyFont="1" applyFill="1" applyBorder="1" applyAlignment="1">
      <alignment vertical="top"/>
    </xf>
    <xf numFmtId="187" fontId="2" fillId="0" borderId="15" xfId="42" applyNumberFormat="1" applyFont="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1123950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1143000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2"/>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3"/>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3</xdr:col>
      <xdr:colOff>609600</xdr:colOff>
      <xdr:row>4</xdr:row>
      <xdr:rowOff>9525</xdr:rowOff>
    </xdr:to>
    <xdr:pic>
      <xdr:nvPicPr>
        <xdr:cNvPr id="1" name="Picture 2"/>
        <xdr:cNvPicPr preferRelativeResize="1">
          <a:picLocks noChangeAspect="1"/>
        </xdr:cNvPicPr>
      </xdr:nvPicPr>
      <xdr:blipFill>
        <a:blip r:embed="rId1"/>
        <a:stretch>
          <a:fillRect/>
        </a:stretch>
      </xdr:blipFill>
      <xdr:spPr>
        <a:xfrm>
          <a:off x="28575" y="57150"/>
          <a:ext cx="13430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57"/>
  <sheetViews>
    <sheetView tabSelected="1" view="pageBreakPreview" zoomScaleSheetLayoutView="100" zoomScalePageLayoutView="0" workbookViewId="0" topLeftCell="A37">
      <selection activeCell="E51" sqref="E51"/>
    </sheetView>
  </sheetViews>
  <sheetFormatPr defaultColWidth="9.140625" defaultRowHeight="12.75"/>
  <cols>
    <col min="1" max="1" width="4.140625" style="2" customWidth="1"/>
    <col min="2" max="2" width="24.421875" style="2" customWidth="1"/>
    <col min="3" max="3" width="6.140625" style="2" customWidth="1"/>
    <col min="4" max="4" width="12.7109375" style="2" customWidth="1"/>
    <col min="5" max="5" width="13.421875" style="2" customWidth="1"/>
    <col min="6" max="6" width="2.140625" style="2" customWidth="1"/>
    <col min="7" max="7" width="12.7109375" style="2" customWidth="1"/>
    <col min="8" max="8" width="14.140625" style="2" customWidth="1"/>
    <col min="9" max="16384" width="9.140625" style="2" customWidth="1"/>
  </cols>
  <sheetData>
    <row r="5" ht="15.75">
      <c r="A5" s="27" t="s">
        <v>101</v>
      </c>
    </row>
    <row r="6" ht="12.75">
      <c r="A6" s="1"/>
    </row>
    <row r="7" ht="12.75">
      <c r="A7" s="1" t="s">
        <v>42</v>
      </c>
    </row>
    <row r="8" ht="12.75">
      <c r="A8" s="1" t="s">
        <v>235</v>
      </c>
    </row>
    <row r="9" ht="12.75">
      <c r="A9" s="2" t="s">
        <v>20</v>
      </c>
    </row>
    <row r="11" spans="4:8" ht="12.75">
      <c r="D11" s="163" t="s">
        <v>14</v>
      </c>
      <c r="E11" s="163"/>
      <c r="G11" s="163" t="s">
        <v>15</v>
      </c>
      <c r="H11" s="163"/>
    </row>
    <row r="12" spans="4:8" ht="12.75">
      <c r="D12" s="3"/>
      <c r="E12" s="4" t="s">
        <v>178</v>
      </c>
      <c r="F12" s="3"/>
      <c r="G12" s="3"/>
      <c r="H12" s="4"/>
    </row>
    <row r="13" spans="4:8" ht="12.75">
      <c r="D13" s="4" t="s">
        <v>16</v>
      </c>
      <c r="E13" s="4" t="s">
        <v>180</v>
      </c>
      <c r="F13" s="3"/>
      <c r="G13" s="52" t="s">
        <v>231</v>
      </c>
      <c r="H13" s="4" t="str">
        <f>G13</f>
        <v>9 months</v>
      </c>
    </row>
    <row r="14" spans="4:8" ht="12.75">
      <c r="D14" s="4" t="s">
        <v>109</v>
      </c>
      <c r="E14" s="32" t="s">
        <v>179</v>
      </c>
      <c r="F14" s="3"/>
      <c r="G14" s="52" t="s">
        <v>102</v>
      </c>
      <c r="H14" s="4" t="str">
        <f>G14</f>
        <v>Cumulative</v>
      </c>
    </row>
    <row r="15" spans="4:8" ht="12.75">
      <c r="D15" s="5" t="s">
        <v>230</v>
      </c>
      <c r="E15" s="5" t="s">
        <v>232</v>
      </c>
      <c r="F15" s="3"/>
      <c r="G15" s="5" t="str">
        <f>D15</f>
        <v>30 June 2008</v>
      </c>
      <c r="H15" s="5" t="str">
        <f>E15</f>
        <v>30 June 2007</v>
      </c>
    </row>
    <row r="16" spans="3:8" ht="12.75">
      <c r="C16" s="1" t="s">
        <v>27</v>
      </c>
      <c r="D16" s="5" t="s">
        <v>17</v>
      </c>
      <c r="E16" s="5" t="s">
        <v>17</v>
      </c>
      <c r="G16" s="5" t="s">
        <v>17</v>
      </c>
      <c r="H16" s="5" t="s">
        <v>17</v>
      </c>
    </row>
    <row r="18" spans="1:8" ht="12.75">
      <c r="A18" s="2" t="s">
        <v>18</v>
      </c>
      <c r="D18" s="16">
        <v>29819</v>
      </c>
      <c r="E18" s="16">
        <v>23586</v>
      </c>
      <c r="G18" s="16">
        <v>83877</v>
      </c>
      <c r="H18" s="10">
        <v>66328</v>
      </c>
    </row>
    <row r="19" spans="4:8" ht="12.75">
      <c r="D19" s="28"/>
      <c r="E19" s="28"/>
      <c r="F19" s="29"/>
      <c r="G19" s="28"/>
      <c r="H19" s="28"/>
    </row>
    <row r="20" spans="1:8" ht="12.75">
      <c r="A20" s="2" t="s">
        <v>87</v>
      </c>
      <c r="D20" s="16">
        <v>-22954</v>
      </c>
      <c r="E20" s="16">
        <v>-17937.7</v>
      </c>
      <c r="F20" s="29"/>
      <c r="G20" s="16">
        <v>-63531</v>
      </c>
      <c r="H20" s="28">
        <v>-49581</v>
      </c>
    </row>
    <row r="21" spans="4:8" ht="12.75">
      <c r="D21" s="24"/>
      <c r="E21" s="24"/>
      <c r="F21" s="29"/>
      <c r="G21" s="24"/>
      <c r="H21" s="24"/>
    </row>
    <row r="22" spans="1:8" ht="12.75">
      <c r="A22" s="2" t="s">
        <v>21</v>
      </c>
      <c r="D22" s="16">
        <f>SUM(D18:D21)</f>
        <v>6865</v>
      </c>
      <c r="E22" s="16">
        <f>SUM(E18:E21)</f>
        <v>5648.299999999999</v>
      </c>
      <c r="F22" s="29"/>
      <c r="G22" s="16">
        <f>SUM(G18:G21)</f>
        <v>20346</v>
      </c>
      <c r="H22" s="28">
        <f>SUM(H18:H20)</f>
        <v>16747</v>
      </c>
    </row>
    <row r="23" spans="4:8" ht="12.75">
      <c r="D23" s="28"/>
      <c r="E23" s="28"/>
      <c r="F23" s="29"/>
      <c r="G23" s="28"/>
      <c r="H23" s="28"/>
    </row>
    <row r="24" spans="1:8" ht="12.75">
      <c r="A24" s="2" t="s">
        <v>159</v>
      </c>
      <c r="D24" s="16">
        <v>458</v>
      </c>
      <c r="E24" s="16">
        <v>344</v>
      </c>
      <c r="F24" s="29"/>
      <c r="G24" s="16">
        <v>1171</v>
      </c>
      <c r="H24" s="28">
        <v>919</v>
      </c>
    </row>
    <row r="25" spans="4:8" ht="12.75">
      <c r="D25" s="28"/>
      <c r="E25" s="28"/>
      <c r="F25" s="29"/>
      <c r="G25" s="28"/>
      <c r="H25" s="28"/>
    </row>
    <row r="26" spans="1:8" ht="12.75">
      <c r="A26" s="2" t="s">
        <v>88</v>
      </c>
      <c r="D26" s="16">
        <v>-1135</v>
      </c>
      <c r="E26" s="16">
        <v>-932</v>
      </c>
      <c r="F26" s="29"/>
      <c r="G26" s="16">
        <v>-3202</v>
      </c>
      <c r="H26" s="28">
        <v>-2244</v>
      </c>
    </row>
    <row r="27" spans="4:8" ht="12.75">
      <c r="D27" s="28"/>
      <c r="E27" s="28"/>
      <c r="F27" s="29"/>
      <c r="G27" s="28"/>
      <c r="H27" s="28"/>
    </row>
    <row r="28" spans="1:8" ht="12.75">
      <c r="A28" s="2" t="s">
        <v>22</v>
      </c>
      <c r="D28" s="16">
        <v>-1844</v>
      </c>
      <c r="E28" s="16">
        <v>-1049</v>
      </c>
      <c r="F28" s="29"/>
      <c r="G28" s="16">
        <v>-4693</v>
      </c>
      <c r="H28" s="28">
        <v>-3599</v>
      </c>
    </row>
    <row r="29" spans="4:8" ht="12.75">
      <c r="D29" s="22"/>
      <c r="E29" s="22"/>
      <c r="F29" s="42"/>
      <c r="G29" s="22"/>
      <c r="H29" s="22"/>
    </row>
    <row r="30" spans="1:8" ht="12.75">
      <c r="A30" s="2" t="s">
        <v>23</v>
      </c>
      <c r="D30" s="16">
        <v>-72</v>
      </c>
      <c r="E30" s="16">
        <v>-66</v>
      </c>
      <c r="G30" s="16">
        <v>-203</v>
      </c>
      <c r="H30" s="10">
        <v>-172</v>
      </c>
    </row>
    <row r="31" spans="4:8" ht="12.75">
      <c r="D31" s="11"/>
      <c r="E31" s="11"/>
      <c r="G31" s="11"/>
      <c r="H31" s="11"/>
    </row>
    <row r="32" spans="1:8" ht="12.75" customHeight="1">
      <c r="A32" s="1" t="s">
        <v>24</v>
      </c>
      <c r="D32" s="10">
        <f>SUM(D22:D31)</f>
        <v>4272</v>
      </c>
      <c r="E32" s="10">
        <f>SUM(E22:E31)</f>
        <v>3945.2999999999993</v>
      </c>
      <c r="G32" s="10">
        <f>SUM(G22:G31)</f>
        <v>13419</v>
      </c>
      <c r="H32" s="10">
        <f>SUM(H22:H31)</f>
        <v>11651</v>
      </c>
    </row>
    <row r="33" spans="4:8" ht="12.75">
      <c r="D33" s="10"/>
      <c r="E33" s="10"/>
      <c r="G33" s="10"/>
      <c r="H33" s="10"/>
    </row>
    <row r="34" spans="1:8" ht="12.75">
      <c r="A34" s="2" t="s">
        <v>103</v>
      </c>
      <c r="D34" s="35">
        <v>0</v>
      </c>
      <c r="E34" s="35">
        <v>0</v>
      </c>
      <c r="G34" s="35">
        <v>0</v>
      </c>
      <c r="H34" s="11">
        <v>0</v>
      </c>
    </row>
    <row r="35" spans="4:8" ht="12.75">
      <c r="D35" s="16">
        <f>SUM(D32:D34)</f>
        <v>4272</v>
      </c>
      <c r="E35" s="16">
        <f>SUM(E32:E34)</f>
        <v>3945.2999999999993</v>
      </c>
      <c r="G35" s="16">
        <f>SUM(G32:G34)</f>
        <v>13419</v>
      </c>
      <c r="H35" s="10">
        <f>SUM(H32:H34)</f>
        <v>11651</v>
      </c>
    </row>
    <row r="36" spans="4:8" ht="12.75">
      <c r="D36" s="10"/>
      <c r="E36" s="10"/>
      <c r="G36" s="10"/>
      <c r="H36" s="10"/>
    </row>
    <row r="37" spans="1:8" ht="12.75">
      <c r="A37" s="2" t="s">
        <v>25</v>
      </c>
      <c r="C37" s="2" t="s">
        <v>28</v>
      </c>
      <c r="D37" s="16">
        <v>-360</v>
      </c>
      <c r="E37" s="16">
        <v>-341</v>
      </c>
      <c r="G37" s="16">
        <v>-1241</v>
      </c>
      <c r="H37" s="10">
        <f>-1099</f>
        <v>-1099</v>
      </c>
    </row>
    <row r="38" spans="4:8" ht="12.75" customHeight="1">
      <c r="D38" s="11"/>
      <c r="E38" s="11"/>
      <c r="G38" s="11"/>
      <c r="H38" s="11"/>
    </row>
    <row r="39" spans="1:8" ht="13.5" thickBot="1">
      <c r="A39" s="1" t="s">
        <v>184</v>
      </c>
      <c r="D39" s="101">
        <f>SUM(D35:D38)</f>
        <v>3912</v>
      </c>
      <c r="E39" s="101">
        <f>SUM(E35:E38)</f>
        <v>3604.2999999999993</v>
      </c>
      <c r="G39" s="101">
        <f>SUM(G35:G38)</f>
        <v>12178</v>
      </c>
      <c r="H39" s="12">
        <f>SUM(H35:H38)</f>
        <v>10552</v>
      </c>
    </row>
    <row r="40" spans="4:7" ht="12.75">
      <c r="D40" s="9"/>
      <c r="E40" s="10"/>
      <c r="G40" s="9"/>
    </row>
    <row r="41" spans="1:8" ht="12.75">
      <c r="A41" s="1" t="s">
        <v>147</v>
      </c>
      <c r="D41" s="9"/>
      <c r="E41" s="10"/>
      <c r="G41" s="9"/>
      <c r="H41" s="13"/>
    </row>
    <row r="42" spans="1:9" ht="13.5" thickBot="1">
      <c r="A42" s="29" t="s">
        <v>200</v>
      </c>
      <c r="B42" s="29"/>
      <c r="D42" s="75">
        <f>D39</f>
        <v>3912</v>
      </c>
      <c r="E42" s="108">
        <f>E39</f>
        <v>3604.2999999999993</v>
      </c>
      <c r="G42" s="75">
        <f>G39</f>
        <v>12178</v>
      </c>
      <c r="H42" s="154">
        <f>H39</f>
        <v>10552</v>
      </c>
      <c r="I42" s="144"/>
    </row>
    <row r="43" spans="4:8" ht="12.75">
      <c r="D43" s="10"/>
      <c r="E43" s="9"/>
      <c r="H43" s="145"/>
    </row>
    <row r="44" spans="1:8" ht="12.75">
      <c r="A44" s="1" t="s">
        <v>94</v>
      </c>
      <c r="D44" s="115"/>
      <c r="E44" s="9"/>
      <c r="H44" s="145"/>
    </row>
    <row r="45" spans="1:8" ht="12.75">
      <c r="A45" s="2" t="s">
        <v>95</v>
      </c>
      <c r="C45" s="2" t="s">
        <v>182</v>
      </c>
      <c r="D45" s="151">
        <f>Notes!H231</f>
        <v>3.0434816434178487</v>
      </c>
      <c r="E45" s="104">
        <v>2.86</v>
      </c>
      <c r="F45" s="29"/>
      <c r="G45" s="151">
        <f>Notes!I231</f>
        <v>9.503816198161358</v>
      </c>
      <c r="H45" s="104">
        <v>8.39</v>
      </c>
    </row>
    <row r="46" spans="1:8" ht="13.5" thickBot="1">
      <c r="A46" s="2" t="s">
        <v>96</v>
      </c>
      <c r="C46" s="2" t="s">
        <v>183</v>
      </c>
      <c r="D46" s="105">
        <f>Notes!H251</f>
        <v>2.991008624380696</v>
      </c>
      <c r="E46" s="105">
        <v>2.78</v>
      </c>
      <c r="F46" s="29"/>
      <c r="G46" s="105">
        <f>Notes!I251</f>
        <v>9.29618320610687</v>
      </c>
      <c r="H46" s="105">
        <v>8.23</v>
      </c>
    </row>
    <row r="47" spans="4:8" ht="12.75">
      <c r="D47" s="10"/>
      <c r="E47" s="29"/>
      <c r="H47" s="29"/>
    </row>
    <row r="48" spans="1:8" ht="13.5" thickBot="1">
      <c r="A48" s="1" t="s">
        <v>148</v>
      </c>
      <c r="D48" s="45">
        <v>4</v>
      </c>
      <c r="E48" s="103">
        <v>0</v>
      </c>
      <c r="G48" s="160">
        <v>6.67</v>
      </c>
      <c r="H48" s="161">
        <v>5.33</v>
      </c>
    </row>
    <row r="49" ht="12.75">
      <c r="D49" s="10"/>
    </row>
    <row r="50" spans="1:8" ht="13.5" thickBot="1">
      <c r="A50" s="1" t="s">
        <v>149</v>
      </c>
      <c r="D50" s="142">
        <v>119</v>
      </c>
      <c r="E50" s="155">
        <v>114</v>
      </c>
      <c r="G50" s="142">
        <v>563</v>
      </c>
      <c r="H50" s="155">
        <v>385</v>
      </c>
    </row>
    <row r="51" spans="1:8" ht="13.5" thickBot="1">
      <c r="A51" s="1" t="s">
        <v>150</v>
      </c>
      <c r="D51" s="182">
        <v>-72</v>
      </c>
      <c r="E51" s="183">
        <f>E30</f>
        <v>-66</v>
      </c>
      <c r="G51" s="143">
        <v>-203</v>
      </c>
      <c r="H51" s="76">
        <v>-172</v>
      </c>
    </row>
    <row r="52" spans="4:7" ht="12.75">
      <c r="D52" s="28"/>
      <c r="G52" s="29"/>
    </row>
    <row r="53" spans="1:4" ht="12.75">
      <c r="A53" s="1" t="s">
        <v>29</v>
      </c>
      <c r="D53" s="10"/>
    </row>
    <row r="54" spans="1:8" ht="12.75">
      <c r="A54" s="164" t="s">
        <v>233</v>
      </c>
      <c r="B54" s="164"/>
      <c r="C54" s="164"/>
      <c r="D54" s="164"/>
      <c r="E54" s="164"/>
      <c r="F54" s="164"/>
      <c r="G54" s="164"/>
      <c r="H54" s="164"/>
    </row>
    <row r="55" spans="1:8" ht="32.25" customHeight="1">
      <c r="A55" s="164"/>
      <c r="B55" s="164"/>
      <c r="C55" s="164"/>
      <c r="D55" s="164"/>
      <c r="E55" s="164"/>
      <c r="F55" s="164"/>
      <c r="G55" s="164"/>
      <c r="H55" s="164"/>
    </row>
    <row r="56" spans="1:8" ht="12.75">
      <c r="A56" s="29"/>
      <c r="B56" s="29"/>
      <c r="C56" s="29"/>
      <c r="D56" s="29"/>
      <c r="E56" s="29"/>
      <c r="F56" s="29"/>
      <c r="G56" s="29"/>
      <c r="H56" s="29"/>
    </row>
    <row r="57" spans="1:8" ht="12.75" customHeight="1">
      <c r="A57" s="8"/>
      <c r="B57" s="8"/>
      <c r="C57" s="8"/>
      <c r="D57" s="8"/>
      <c r="E57" s="8"/>
      <c r="F57" s="8"/>
      <c r="G57" s="8"/>
      <c r="H57" s="8"/>
    </row>
  </sheetData>
  <sheetProtection/>
  <mergeCells count="3">
    <mergeCell ref="D11:E11"/>
    <mergeCell ref="G11:H11"/>
    <mergeCell ref="A54:H55"/>
  </mergeCells>
  <printOptions/>
  <pageMargins left="0.44" right="0.25" top="0.26" bottom="0.57" header="0.33" footer="0.28"/>
  <pageSetup firstPageNumber="1" useFirstPageNumber="1" horizontalDpi="300" verticalDpi="300" orientation="portrait" paperSize="9" scale="95"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G62"/>
  <sheetViews>
    <sheetView view="pageBreakPreview" zoomScaleSheetLayoutView="100" zoomScalePageLayoutView="0" workbookViewId="0" topLeftCell="A22">
      <selection activeCell="E34" sqref="E34"/>
    </sheetView>
  </sheetViews>
  <sheetFormatPr defaultColWidth="9.140625" defaultRowHeight="12.75"/>
  <cols>
    <col min="1" max="1" width="3.8515625" style="2" customWidth="1"/>
    <col min="2" max="2" width="44.7109375" style="2" customWidth="1"/>
    <col min="3" max="3" width="6.140625" style="2" customWidth="1"/>
    <col min="4" max="4" width="3.28125" style="2" customWidth="1"/>
    <col min="5" max="5" width="12.7109375" style="2" customWidth="1"/>
    <col min="6" max="6" width="3.28125" style="2" customWidth="1"/>
    <col min="7" max="7" width="16.00390625" style="2" customWidth="1"/>
    <col min="8" max="16384" width="9.140625" style="2" customWidth="1"/>
  </cols>
  <sheetData>
    <row r="5" spans="1:3" ht="15.75">
      <c r="A5" s="27" t="s">
        <v>101</v>
      </c>
      <c r="B5" s="27"/>
      <c r="C5" s="1"/>
    </row>
    <row r="7" spans="1:3" ht="12.75">
      <c r="A7" s="1" t="s">
        <v>43</v>
      </c>
      <c r="C7" s="1"/>
    </row>
    <row r="8" spans="1:3" ht="12.75">
      <c r="A8" s="1" t="s">
        <v>234</v>
      </c>
      <c r="C8" s="1"/>
    </row>
    <row r="9" spans="1:5" ht="12.75">
      <c r="A9" s="2" t="s">
        <v>20</v>
      </c>
      <c r="C9" s="1"/>
      <c r="E9" s="90"/>
    </row>
    <row r="10" spans="3:7" ht="12.75">
      <c r="C10" s="1"/>
      <c r="G10" s="32" t="s">
        <v>220</v>
      </c>
    </row>
    <row r="11" spans="1:7" ht="12.75">
      <c r="A11" s="1"/>
      <c r="C11" s="1"/>
      <c r="E11" s="4" t="s">
        <v>11</v>
      </c>
      <c r="G11" s="4" t="s">
        <v>11</v>
      </c>
    </row>
    <row r="12" spans="4:7" ht="12.75">
      <c r="D12" s="3"/>
      <c r="E12" s="43" t="s">
        <v>230</v>
      </c>
      <c r="F12" s="5"/>
      <c r="G12" s="82" t="s">
        <v>219</v>
      </c>
    </row>
    <row r="13" spans="3:7" ht="12.75">
      <c r="C13" s="51"/>
      <c r="E13" s="5" t="s">
        <v>17</v>
      </c>
      <c r="F13" s="5"/>
      <c r="G13" s="43" t="s">
        <v>17</v>
      </c>
    </row>
    <row r="14" spans="3:7" ht="12.75">
      <c r="C14" s="1"/>
      <c r="E14" s="5"/>
      <c r="F14" s="5"/>
      <c r="G14" s="86"/>
    </row>
    <row r="15" spans="1:7" ht="12.75">
      <c r="A15" s="1" t="s">
        <v>161</v>
      </c>
      <c r="G15" s="44"/>
    </row>
    <row r="16" spans="1:7" ht="12.75">
      <c r="A16" s="1" t="s">
        <v>160</v>
      </c>
      <c r="E16" s="15"/>
      <c r="F16" s="15"/>
      <c r="G16" s="16"/>
    </row>
    <row r="17" spans="1:7" ht="12.75">
      <c r="A17" s="2" t="s">
        <v>30</v>
      </c>
      <c r="E17" s="15">
        <f>29592-E18</f>
        <v>27303</v>
      </c>
      <c r="F17" s="15"/>
      <c r="G17" s="15">
        <v>26439</v>
      </c>
    </row>
    <row r="18" spans="1:7" ht="12.75">
      <c r="A18" s="2" t="s">
        <v>5</v>
      </c>
      <c r="E18" s="15">
        <v>2289</v>
      </c>
      <c r="F18" s="15"/>
      <c r="G18" s="15">
        <v>2325</v>
      </c>
    </row>
    <row r="19" spans="1:7" ht="12.75">
      <c r="A19" s="2" t="s">
        <v>104</v>
      </c>
      <c r="E19" s="11">
        <v>10</v>
      </c>
      <c r="F19" s="15"/>
      <c r="G19" s="11">
        <v>10</v>
      </c>
    </row>
    <row r="20" spans="5:7" ht="12.75">
      <c r="E20" s="18">
        <f>SUM(E17:E19)</f>
        <v>29602</v>
      </c>
      <c r="G20" s="18">
        <f>SUM(G17:G19)</f>
        <v>28774</v>
      </c>
    </row>
    <row r="21" spans="1:7" ht="12.75">
      <c r="A21" s="6"/>
      <c r="E21" s="15"/>
      <c r="F21" s="15"/>
      <c r="G21" s="69"/>
    </row>
    <row r="22" spans="1:7" ht="12.75">
      <c r="A22" s="1" t="s">
        <v>162</v>
      </c>
      <c r="E22" s="15"/>
      <c r="F22" s="15"/>
      <c r="G22" s="69"/>
    </row>
    <row r="23" spans="1:7" ht="12.75">
      <c r="A23" s="2" t="s">
        <v>89</v>
      </c>
      <c r="E23" s="15">
        <v>16950</v>
      </c>
      <c r="F23" s="15"/>
      <c r="G23" s="15">
        <v>12122</v>
      </c>
    </row>
    <row r="24" spans="1:7" ht="12.75">
      <c r="A24" s="2" t="s">
        <v>31</v>
      </c>
      <c r="E24" s="15">
        <v>6384</v>
      </c>
      <c r="F24" s="15"/>
      <c r="G24" s="15">
        <v>5848</v>
      </c>
    </row>
    <row r="25" spans="1:7" ht="12.75">
      <c r="A25" s="2" t="s">
        <v>105</v>
      </c>
      <c r="D25" s="5"/>
      <c r="E25" s="21">
        <v>2090</v>
      </c>
      <c r="F25" s="17"/>
      <c r="G25" s="21">
        <v>1798</v>
      </c>
    </row>
    <row r="26" spans="1:7" ht="12.75">
      <c r="A26" s="2" t="s">
        <v>185</v>
      </c>
      <c r="D26" s="5"/>
      <c r="E26" s="83">
        <v>24630</v>
      </c>
      <c r="F26" s="17"/>
      <c r="G26" s="83">
        <v>22493</v>
      </c>
    </row>
    <row r="27" spans="1:7" ht="12.75">
      <c r="A27" s="2" t="s">
        <v>32</v>
      </c>
      <c r="E27" s="22">
        <v>4588</v>
      </c>
      <c r="F27" s="15"/>
      <c r="G27" s="22">
        <v>3189</v>
      </c>
    </row>
    <row r="28" spans="5:7" ht="12.75">
      <c r="E28" s="18">
        <f>SUM(E23:E27)</f>
        <v>54642</v>
      </c>
      <c r="F28" s="15"/>
      <c r="G28" s="18">
        <f>SUM(G23:G27)</f>
        <v>45450</v>
      </c>
    </row>
    <row r="29" spans="1:7" ht="13.5" thickBot="1">
      <c r="A29" s="1" t="s">
        <v>170</v>
      </c>
      <c r="E29" s="12">
        <f>E20+E28</f>
        <v>84244</v>
      </c>
      <c r="F29" s="15"/>
      <c r="G29" s="12">
        <f>G20+G28</f>
        <v>74224</v>
      </c>
    </row>
    <row r="30" spans="5:7" ht="12.75">
      <c r="E30" s="15"/>
      <c r="F30" s="15"/>
      <c r="G30" s="15"/>
    </row>
    <row r="31" spans="1:7" ht="12.75">
      <c r="A31" s="1" t="s">
        <v>163</v>
      </c>
      <c r="E31" s="15"/>
      <c r="F31" s="15"/>
      <c r="G31" s="15"/>
    </row>
    <row r="32" spans="1:7" ht="12.75">
      <c r="A32" s="1" t="s">
        <v>164</v>
      </c>
      <c r="E32" s="15"/>
      <c r="F32" s="15"/>
      <c r="G32" s="15"/>
    </row>
    <row r="33" spans="1:7" ht="12.75">
      <c r="A33" s="2" t="s">
        <v>36</v>
      </c>
      <c r="E33" s="15">
        <v>64588</v>
      </c>
      <c r="F33" s="15"/>
      <c r="G33" s="15">
        <v>42646</v>
      </c>
    </row>
    <row r="34" spans="1:7" ht="12.75">
      <c r="A34" s="2" t="s">
        <v>151</v>
      </c>
      <c r="E34" s="15">
        <v>197</v>
      </c>
      <c r="F34" s="15"/>
      <c r="G34" s="15">
        <v>9972</v>
      </c>
    </row>
    <row r="35" spans="1:7" ht="12.75">
      <c r="A35" s="2" t="s">
        <v>6</v>
      </c>
      <c r="E35" s="15">
        <v>657</v>
      </c>
      <c r="F35" s="15"/>
      <c r="G35" s="15">
        <v>241</v>
      </c>
    </row>
    <row r="36" spans="1:7" ht="12.75">
      <c r="A36" s="2" t="s">
        <v>37</v>
      </c>
      <c r="E36" s="15">
        <v>9154</v>
      </c>
      <c r="F36" s="15"/>
      <c r="G36" s="15">
        <v>13311</v>
      </c>
    </row>
    <row r="37" spans="5:7" ht="12.75">
      <c r="E37" s="15"/>
      <c r="F37" s="15"/>
      <c r="G37" s="15"/>
    </row>
    <row r="38" spans="1:7" ht="12.75">
      <c r="A38" s="1" t="s">
        <v>165</v>
      </c>
      <c r="E38" s="18">
        <f>SUM(E33:E37)</f>
        <v>74596</v>
      </c>
      <c r="F38" s="15"/>
      <c r="G38" s="18">
        <f>SUM(G33:G37)</f>
        <v>66170</v>
      </c>
    </row>
    <row r="39" spans="5:7" ht="12.75">
      <c r="E39" s="15"/>
      <c r="F39" s="15"/>
      <c r="G39" s="15"/>
    </row>
    <row r="40" spans="1:7" ht="12.75">
      <c r="A40" s="1" t="s">
        <v>166</v>
      </c>
      <c r="E40" s="15"/>
      <c r="F40" s="15"/>
      <c r="G40" s="15"/>
    </row>
    <row r="41" spans="1:7" ht="12.75">
      <c r="A41" s="2" t="s">
        <v>106</v>
      </c>
      <c r="E41" s="15">
        <v>622</v>
      </c>
      <c r="F41" s="15"/>
      <c r="G41" s="15">
        <v>479</v>
      </c>
    </row>
    <row r="42" spans="5:7" ht="12.75">
      <c r="E42" s="19"/>
      <c r="F42" s="10"/>
      <c r="G42" s="77"/>
    </row>
    <row r="43" spans="1:7" ht="12.75">
      <c r="A43" s="1" t="s">
        <v>167</v>
      </c>
      <c r="E43" s="15"/>
      <c r="F43" s="15"/>
      <c r="G43" s="15"/>
    </row>
    <row r="44" spans="1:7" ht="12.75">
      <c r="A44" s="2" t="s">
        <v>33</v>
      </c>
      <c r="E44" s="15">
        <v>5338</v>
      </c>
      <c r="F44" s="15"/>
      <c r="G44" s="15">
        <v>3845</v>
      </c>
    </row>
    <row r="45" spans="1:7" ht="12.75">
      <c r="A45" s="2" t="s">
        <v>34</v>
      </c>
      <c r="E45" s="15">
        <v>3411</v>
      </c>
      <c r="F45" s="15"/>
      <c r="G45" s="15">
        <v>3469</v>
      </c>
    </row>
    <row r="46" spans="1:7" ht="12.75">
      <c r="A46" s="2" t="s">
        <v>35</v>
      </c>
      <c r="E46" s="15">
        <v>277</v>
      </c>
      <c r="F46" s="15"/>
      <c r="G46" s="15">
        <v>261</v>
      </c>
    </row>
    <row r="47" spans="5:7" ht="12.75">
      <c r="E47" s="18">
        <f>SUM(E44:E46)</f>
        <v>9026</v>
      </c>
      <c r="F47" s="15"/>
      <c r="G47" s="18">
        <f>SUM(G44:G46)</f>
        <v>7575</v>
      </c>
    </row>
    <row r="48" spans="1:7" ht="12.75">
      <c r="A48" s="2" t="s">
        <v>168</v>
      </c>
      <c r="E48" s="15">
        <f>E41+E47</f>
        <v>9648</v>
      </c>
      <c r="F48" s="15"/>
      <c r="G48" s="15">
        <f>G41+G47</f>
        <v>8054</v>
      </c>
    </row>
    <row r="49" spans="1:7" ht="13.5" thickBot="1">
      <c r="A49" s="1" t="s">
        <v>169</v>
      </c>
      <c r="E49" s="12">
        <f>E38+E48</f>
        <v>84244</v>
      </c>
      <c r="F49" s="15"/>
      <c r="G49" s="12">
        <f>G38+G48</f>
        <v>74224</v>
      </c>
    </row>
    <row r="50" spans="5:7" ht="12.75">
      <c r="E50" s="15"/>
      <c r="F50" s="15"/>
      <c r="G50" s="16"/>
    </row>
    <row r="51" spans="1:7" ht="12.75">
      <c r="A51" s="165" t="s">
        <v>158</v>
      </c>
      <c r="B51" s="165"/>
      <c r="E51" s="10"/>
      <c r="F51" s="10"/>
      <c r="G51" s="10"/>
    </row>
    <row r="52" spans="1:7" ht="16.5" customHeight="1" thickBot="1">
      <c r="A52" s="166"/>
      <c r="B52" s="166"/>
      <c r="E52" s="45">
        <f>E38/(E33*2)</f>
        <v>0.5774756920790239</v>
      </c>
      <c r="F52" s="10"/>
      <c r="G52" s="45">
        <f>G38/(G33*2)</f>
        <v>0.7758054682736951</v>
      </c>
    </row>
    <row r="53" spans="5:7" ht="12.75">
      <c r="E53" s="10"/>
      <c r="F53" s="10"/>
      <c r="G53" s="10"/>
    </row>
    <row r="54" spans="1:7" ht="12.75">
      <c r="A54" s="1" t="s">
        <v>29</v>
      </c>
      <c r="E54" s="10"/>
      <c r="F54" s="10"/>
      <c r="G54" s="10"/>
    </row>
    <row r="55" spans="1:7" ht="12.75">
      <c r="A55" s="164" t="s">
        <v>209</v>
      </c>
      <c r="B55" s="164"/>
      <c r="C55" s="164"/>
      <c r="D55" s="164"/>
      <c r="E55" s="164"/>
      <c r="F55" s="164"/>
      <c r="G55" s="164"/>
    </row>
    <row r="56" spans="1:7" ht="29.25" customHeight="1">
      <c r="A56" s="164"/>
      <c r="B56" s="164"/>
      <c r="C56" s="164"/>
      <c r="D56" s="164"/>
      <c r="E56" s="164"/>
      <c r="F56" s="164"/>
      <c r="G56" s="164"/>
    </row>
    <row r="57" spans="1:7" ht="12.75" customHeight="1">
      <c r="A57" s="8"/>
      <c r="B57" s="8"/>
      <c r="C57" s="8"/>
      <c r="D57" s="8"/>
      <c r="E57" s="8"/>
      <c r="F57" s="8"/>
      <c r="G57" s="8"/>
    </row>
    <row r="58" ht="12.75" customHeight="1"/>
    <row r="59" ht="12.75" customHeight="1"/>
    <row r="60" ht="12.75" customHeight="1"/>
    <row r="61" ht="12.75" customHeight="1"/>
    <row r="62" spans="1:7" ht="12.75" customHeight="1">
      <c r="A62" s="8"/>
      <c r="B62" s="8"/>
      <c r="C62" s="8"/>
      <c r="D62" s="8"/>
      <c r="E62" s="8"/>
      <c r="F62" s="8"/>
      <c r="G62" s="8"/>
    </row>
  </sheetData>
  <sheetProtection/>
  <mergeCells count="2">
    <mergeCell ref="A51:B52"/>
    <mergeCell ref="A55:G56"/>
  </mergeCells>
  <printOptions/>
  <pageMargins left="0.75" right="0.75" top="0.72" bottom="0.74" header="0.5" footer="0.5"/>
  <pageSetup firstPageNumber="2" useFirstPageNumber="1" horizontalDpi="300" verticalDpi="300" orientation="portrait" paperSize="9" scale="95"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H38"/>
  <sheetViews>
    <sheetView view="pageBreakPreview" zoomScaleSheetLayoutView="100" zoomScalePageLayoutView="0" workbookViewId="0" topLeftCell="A34">
      <selection activeCell="B25" sqref="B25"/>
    </sheetView>
  </sheetViews>
  <sheetFormatPr defaultColWidth="9.140625" defaultRowHeight="12.75"/>
  <cols>
    <col min="1" max="1" width="3.8515625" style="2" customWidth="1"/>
    <col min="2" max="2" width="35.57421875" style="2" customWidth="1"/>
    <col min="3" max="3" width="5.8515625" style="2" customWidth="1"/>
    <col min="4" max="4" width="9.28125" style="2" customWidth="1"/>
    <col min="5" max="5" width="8.28125" style="2" customWidth="1"/>
    <col min="6" max="6" width="8.421875" style="2" customWidth="1"/>
    <col min="7" max="7" width="14.57421875" style="2" customWidth="1"/>
    <col min="8" max="8" width="10.140625" style="2" customWidth="1"/>
    <col min="9" max="16384" width="9.140625" style="2" customWidth="1"/>
  </cols>
  <sheetData>
    <row r="5" spans="1:3" ht="15.75">
      <c r="A5" s="27" t="s">
        <v>101</v>
      </c>
      <c r="B5" s="27"/>
      <c r="C5" s="27"/>
    </row>
    <row r="7" ht="12.75">
      <c r="A7" s="1" t="s">
        <v>44</v>
      </c>
    </row>
    <row r="8" ht="12.75">
      <c r="A8" s="1" t="str">
        <f>'IS'!A8</f>
        <v>For The Third Quarter Ended 30 June 2008</v>
      </c>
    </row>
    <row r="9" ht="12.75">
      <c r="A9" s="2" t="s">
        <v>20</v>
      </c>
    </row>
    <row r="11" spans="4:7" ht="12.75">
      <c r="D11" s="167" t="s">
        <v>107</v>
      </c>
      <c r="E11" s="167"/>
      <c r="F11" s="168"/>
      <c r="G11" s="4" t="s">
        <v>217</v>
      </c>
    </row>
    <row r="12" spans="1:8" ht="12.75">
      <c r="A12" s="1"/>
      <c r="D12" s="4" t="s">
        <v>40</v>
      </c>
      <c r="E12" s="32" t="s">
        <v>171</v>
      </c>
      <c r="F12" s="32" t="s">
        <v>41</v>
      </c>
      <c r="G12" s="4" t="s">
        <v>39</v>
      </c>
      <c r="H12" s="7"/>
    </row>
    <row r="13" spans="4:8" ht="12.75">
      <c r="D13" s="4" t="s">
        <v>41</v>
      </c>
      <c r="E13" s="32" t="s">
        <v>172</v>
      </c>
      <c r="F13" s="32" t="s">
        <v>7</v>
      </c>
      <c r="G13" s="4" t="s">
        <v>8</v>
      </c>
      <c r="H13" s="4" t="s">
        <v>38</v>
      </c>
    </row>
    <row r="14" spans="3:8" ht="12.75">
      <c r="C14" s="51"/>
      <c r="D14" s="5" t="s">
        <v>17</v>
      </c>
      <c r="E14" s="5" t="s">
        <v>17</v>
      </c>
      <c r="F14" s="4" t="s">
        <v>17</v>
      </c>
      <c r="G14" s="5" t="s">
        <v>17</v>
      </c>
      <c r="H14" s="5" t="s">
        <v>17</v>
      </c>
    </row>
    <row r="15" spans="4:8" ht="12.75">
      <c r="D15" s="14"/>
      <c r="E15" s="13"/>
      <c r="F15" s="13"/>
      <c r="G15" s="14"/>
      <c r="H15" s="14"/>
    </row>
    <row r="16" spans="1:8" ht="12.75">
      <c r="A16" s="2" t="s">
        <v>213</v>
      </c>
      <c r="D16" s="87">
        <v>42646</v>
      </c>
      <c r="E16" s="33">
        <v>9972</v>
      </c>
      <c r="F16" s="33">
        <v>241</v>
      </c>
      <c r="G16" s="116">
        <v>13312</v>
      </c>
      <c r="H16" s="87">
        <f>SUM(D16:G16)</f>
        <v>66171</v>
      </c>
    </row>
    <row r="17" spans="4:8" ht="12.75">
      <c r="D17" s="87"/>
      <c r="E17" s="87"/>
      <c r="F17" s="87"/>
      <c r="G17" s="116"/>
      <c r="H17" s="87"/>
    </row>
    <row r="18" spans="1:8" ht="12.75">
      <c r="A18" s="2" t="s">
        <v>222</v>
      </c>
      <c r="D18" s="87">
        <v>21323</v>
      </c>
      <c r="E18" s="87">
        <v>-9678</v>
      </c>
      <c r="F18" s="87">
        <v>0</v>
      </c>
      <c r="G18" s="116">
        <v>-11645</v>
      </c>
      <c r="H18" s="87">
        <f>SUM(D18:G18)</f>
        <v>0</v>
      </c>
    </row>
    <row r="19" spans="4:8" ht="12.75">
      <c r="D19" s="87"/>
      <c r="E19" s="87"/>
      <c r="F19" s="87"/>
      <c r="G19" s="116"/>
      <c r="H19" s="87"/>
    </row>
    <row r="20" spans="1:8" ht="12.75">
      <c r="A20" s="2" t="s">
        <v>223</v>
      </c>
      <c r="D20" s="87"/>
      <c r="E20" s="87">
        <v>-303</v>
      </c>
      <c r="F20" s="87">
        <v>0</v>
      </c>
      <c r="G20" s="116"/>
      <c r="H20" s="87">
        <f>SUM(D20:G20)</f>
        <v>-303</v>
      </c>
    </row>
    <row r="21" spans="4:8" ht="12.75">
      <c r="D21" s="87"/>
      <c r="E21" s="87"/>
      <c r="F21" s="87"/>
      <c r="G21" s="116"/>
      <c r="H21" s="87"/>
    </row>
    <row r="22" spans="1:8" ht="12.75">
      <c r="A22" s="2" t="s">
        <v>203</v>
      </c>
      <c r="G22" s="7"/>
      <c r="H22" s="87"/>
    </row>
    <row r="23" spans="1:8" ht="12.75">
      <c r="A23" s="2" t="s">
        <v>204</v>
      </c>
      <c r="D23" s="87">
        <v>0</v>
      </c>
      <c r="E23" s="87">
        <v>0</v>
      </c>
      <c r="F23" s="87">
        <v>416</v>
      </c>
      <c r="G23" s="116">
        <v>0</v>
      </c>
      <c r="H23" s="87">
        <f>SUM(D23:G23)</f>
        <v>416</v>
      </c>
    </row>
    <row r="24" spans="1:8" ht="12.75">
      <c r="A24" s="2" t="s">
        <v>205</v>
      </c>
      <c r="D24" s="88">
        <v>619</v>
      </c>
      <c r="E24" s="88">
        <v>206</v>
      </c>
      <c r="F24" s="88">
        <v>0</v>
      </c>
      <c r="G24" s="116">
        <v>0</v>
      </c>
      <c r="H24" s="87">
        <f>SUM(D24:G24)</f>
        <v>825</v>
      </c>
    </row>
    <row r="25" spans="4:8" ht="12.75">
      <c r="D25" s="87"/>
      <c r="E25" s="87"/>
      <c r="F25" s="87"/>
      <c r="G25" s="116"/>
      <c r="H25" s="87"/>
    </row>
    <row r="26" spans="1:8" ht="12.75">
      <c r="A26" s="29" t="s">
        <v>195</v>
      </c>
      <c r="B26" s="29"/>
      <c r="D26" s="88">
        <v>0</v>
      </c>
      <c r="E26" s="88">
        <v>0</v>
      </c>
      <c r="F26" s="88">
        <v>0</v>
      </c>
      <c r="G26" s="117">
        <v>12178</v>
      </c>
      <c r="H26" s="87">
        <f>SUM(D26:G26)</f>
        <v>12178</v>
      </c>
    </row>
    <row r="27" spans="1:8" ht="12.75">
      <c r="A27" s="29"/>
      <c r="B27" s="29"/>
      <c r="D27" s="88"/>
      <c r="E27" s="88"/>
      <c r="F27" s="88"/>
      <c r="G27" s="117"/>
      <c r="H27" s="87"/>
    </row>
    <row r="28" spans="1:8" ht="12.75">
      <c r="A28" s="29" t="s">
        <v>199</v>
      </c>
      <c r="B28" s="29"/>
      <c r="D28" s="88">
        <v>0</v>
      </c>
      <c r="E28" s="88">
        <v>0</v>
      </c>
      <c r="F28" s="88">
        <v>0</v>
      </c>
      <c r="G28" s="117">
        <v>-4691</v>
      </c>
      <c r="H28" s="87">
        <f>SUM(D28:G28)</f>
        <v>-4691</v>
      </c>
    </row>
    <row r="29" spans="4:8" ht="12.75">
      <c r="D29" s="87"/>
      <c r="E29" s="87"/>
      <c r="F29" s="87"/>
      <c r="G29" s="116"/>
      <c r="H29" s="87"/>
    </row>
    <row r="30" spans="1:8" ht="13.5" thickBot="1">
      <c r="A30" s="2" t="s">
        <v>234</v>
      </c>
      <c r="D30" s="89">
        <f>SUM(D16:D29)</f>
        <v>64588</v>
      </c>
      <c r="E30" s="89">
        <f>SUM(E16:E29)</f>
        <v>197</v>
      </c>
      <c r="F30" s="89">
        <f>SUM(F16:F29)</f>
        <v>657</v>
      </c>
      <c r="G30" s="118">
        <f>SUM(G16:G29)</f>
        <v>9154</v>
      </c>
      <c r="H30" s="89">
        <f>SUM(H16:H29)</f>
        <v>74596</v>
      </c>
    </row>
    <row r="31" spans="4:8" ht="12.75">
      <c r="D31" s="15"/>
      <c r="E31" s="15"/>
      <c r="F31" s="15"/>
      <c r="G31" s="15"/>
      <c r="H31" s="15"/>
    </row>
    <row r="32" spans="7:8" ht="12.75">
      <c r="G32" s="10"/>
      <c r="H32" s="10"/>
    </row>
    <row r="33" spans="7:8" ht="12.75">
      <c r="G33" s="10"/>
      <c r="H33" s="10"/>
    </row>
    <row r="34" spans="1:8" ht="12.75">
      <c r="A34" s="1" t="s">
        <v>29</v>
      </c>
      <c r="G34" s="10"/>
      <c r="H34" s="10"/>
    </row>
    <row r="35" spans="1:8" ht="12.75">
      <c r="A35" s="164" t="s">
        <v>208</v>
      </c>
      <c r="B35" s="164"/>
      <c r="C35" s="164"/>
      <c r="D35" s="164"/>
      <c r="E35" s="164"/>
      <c r="F35" s="164"/>
      <c r="G35" s="164"/>
      <c r="H35" s="164"/>
    </row>
    <row r="36" spans="1:8" ht="12.75">
      <c r="A36" s="164"/>
      <c r="B36" s="164"/>
      <c r="C36" s="164"/>
      <c r="D36" s="164"/>
      <c r="E36" s="164"/>
      <c r="F36" s="164"/>
      <c r="G36" s="164"/>
      <c r="H36" s="164"/>
    </row>
    <row r="37" spans="1:8" ht="15" customHeight="1">
      <c r="A37" s="164"/>
      <c r="B37" s="164"/>
      <c r="C37" s="164"/>
      <c r="D37" s="164"/>
      <c r="E37" s="164"/>
      <c r="F37" s="164"/>
      <c r="G37" s="164"/>
      <c r="H37" s="164"/>
    </row>
    <row r="38" spans="1:8" ht="12.75">
      <c r="A38" s="8"/>
      <c r="B38" s="8"/>
      <c r="C38" s="8"/>
      <c r="D38" s="8"/>
      <c r="E38" s="8"/>
      <c r="F38" s="8"/>
      <c r="G38" s="8"/>
      <c r="H38" s="8"/>
    </row>
  </sheetData>
  <sheetProtection/>
  <mergeCells count="2">
    <mergeCell ref="A35:H37"/>
    <mergeCell ref="D11:F11"/>
  </mergeCells>
  <printOptions/>
  <pageMargins left="0.2362204724409449" right="0.2362204724409449" top="0.7874015748031497" bottom="0.7480314960629921" header="0.5118110236220472" footer="0.5118110236220472"/>
  <pageSetup firstPageNumber="3" useFirstPageNumber="1" horizontalDpi="300" verticalDpi="300" orientation="portrait" paperSize="9" scale="95" r:id="rId2"/>
  <headerFooter alignWithMargins="0">
    <oddFooter>&amp;R- &amp;P -</oddFooter>
  </headerFooter>
  <drawing r:id="rId1"/>
</worksheet>
</file>

<file path=xl/worksheets/sheet4.xml><?xml version="1.0" encoding="utf-8"?>
<worksheet xmlns="http://schemas.openxmlformats.org/spreadsheetml/2006/main" xmlns:r="http://schemas.openxmlformats.org/officeDocument/2006/relationships">
  <dimension ref="A5:H57"/>
  <sheetViews>
    <sheetView view="pageBreakPreview" zoomScaleSheetLayoutView="100" zoomScalePageLayoutView="0" workbookViewId="0" topLeftCell="A55">
      <selection activeCell="B32" sqref="B32"/>
    </sheetView>
  </sheetViews>
  <sheetFormatPr defaultColWidth="9.140625" defaultRowHeight="12.75"/>
  <cols>
    <col min="1" max="1" width="3.8515625" style="2" customWidth="1"/>
    <col min="2" max="2" width="44.7109375" style="2" customWidth="1"/>
    <col min="3" max="3" width="6.00390625" style="2" customWidth="1"/>
    <col min="4" max="4" width="3.8515625" style="2" customWidth="1"/>
    <col min="5" max="5" width="13.140625" style="2" customWidth="1"/>
    <col min="6" max="6" width="5.00390625" style="2" customWidth="1"/>
    <col min="7" max="7" width="13.7109375" style="2" customWidth="1"/>
    <col min="8" max="16384" width="9.140625" style="2" customWidth="1"/>
  </cols>
  <sheetData>
    <row r="5" spans="1:3" ht="15.75">
      <c r="A5" s="27" t="s">
        <v>101</v>
      </c>
      <c r="B5" s="27"/>
      <c r="C5" s="1"/>
    </row>
    <row r="7" spans="1:3" ht="12.75">
      <c r="A7" s="1" t="s">
        <v>45</v>
      </c>
      <c r="C7" s="1"/>
    </row>
    <row r="8" spans="1:3" ht="12.75">
      <c r="A8" s="1" t="str">
        <f>StmtEquity!A8</f>
        <v>For The Third Quarter Ended 30 June 2008</v>
      </c>
      <c r="C8" s="1"/>
    </row>
    <row r="9" spans="1:3" ht="12.75">
      <c r="A9" s="2" t="s">
        <v>20</v>
      </c>
      <c r="C9" s="1"/>
    </row>
    <row r="10" ht="5.25" customHeight="1">
      <c r="C10" s="1"/>
    </row>
    <row r="11" spans="3:7" ht="12.75">
      <c r="C11" s="1"/>
      <c r="E11" s="72" t="s">
        <v>231</v>
      </c>
      <c r="G11" s="72" t="str">
        <f>E11</f>
        <v>9 months</v>
      </c>
    </row>
    <row r="12" spans="1:7" ht="12.75">
      <c r="A12" s="1"/>
      <c r="C12" s="1"/>
      <c r="E12" s="4" t="s">
        <v>9</v>
      </c>
      <c r="G12" s="4" t="s">
        <v>9</v>
      </c>
    </row>
    <row r="13" spans="4:7" ht="12.75">
      <c r="D13" s="3"/>
      <c r="E13" s="5" t="s">
        <v>230</v>
      </c>
      <c r="F13" s="5"/>
      <c r="G13" s="5" t="s">
        <v>232</v>
      </c>
    </row>
    <row r="14" spans="3:7" ht="12.75">
      <c r="C14" s="32" t="s">
        <v>27</v>
      </c>
      <c r="E14" s="5" t="s">
        <v>17</v>
      </c>
      <c r="F14" s="5"/>
      <c r="G14" s="5" t="s">
        <v>17</v>
      </c>
    </row>
    <row r="15" spans="3:7" ht="12.75">
      <c r="C15" s="1"/>
      <c r="E15" s="5"/>
      <c r="F15" s="5"/>
      <c r="G15" s="5"/>
    </row>
    <row r="16" spans="1:7" ht="12.75">
      <c r="A16" s="20" t="s">
        <v>54</v>
      </c>
      <c r="B16" s="13"/>
      <c r="C16" s="13"/>
      <c r="D16" s="13"/>
      <c r="E16" s="15"/>
      <c r="F16" s="15"/>
      <c r="G16" s="16"/>
    </row>
    <row r="17" spans="1:7" ht="12.75">
      <c r="A17" s="13" t="s">
        <v>24</v>
      </c>
      <c r="B17" s="13"/>
      <c r="C17" s="13"/>
      <c r="D17" s="13"/>
      <c r="E17" s="22">
        <v>13419</v>
      </c>
      <c r="F17" s="15"/>
      <c r="G17" s="22">
        <v>11651</v>
      </c>
    </row>
    <row r="18" spans="1:7" ht="12.75">
      <c r="A18" s="13" t="s">
        <v>46</v>
      </c>
      <c r="B18" s="13"/>
      <c r="C18" s="13"/>
      <c r="D18" s="13"/>
      <c r="E18" s="22"/>
      <c r="F18" s="22"/>
      <c r="G18" s="22"/>
    </row>
    <row r="19" spans="1:7" ht="12.75">
      <c r="A19" s="13"/>
      <c r="B19" s="13" t="s">
        <v>108</v>
      </c>
      <c r="C19" s="13"/>
      <c r="D19" s="13"/>
      <c r="E19" s="22">
        <v>2329</v>
      </c>
      <c r="F19" s="22"/>
      <c r="G19" s="22">
        <v>2055</v>
      </c>
    </row>
    <row r="20" spans="1:7" ht="12.75">
      <c r="A20" s="13"/>
      <c r="B20" s="13" t="s">
        <v>10</v>
      </c>
      <c r="C20" s="13"/>
      <c r="D20" s="13"/>
      <c r="E20" s="22">
        <v>416</v>
      </c>
      <c r="F20" s="22"/>
      <c r="G20" s="22">
        <v>210</v>
      </c>
    </row>
    <row r="21" spans="1:7" ht="12.75">
      <c r="A21" s="13"/>
      <c r="B21" s="13" t="s">
        <v>186</v>
      </c>
      <c r="C21" s="13"/>
      <c r="D21" s="13"/>
      <c r="E21" s="22">
        <v>-596</v>
      </c>
      <c r="F21" s="22"/>
      <c r="G21" s="22">
        <v>-503</v>
      </c>
    </row>
    <row r="22" spans="1:7" ht="12.75">
      <c r="A22" s="13"/>
      <c r="B22" s="13" t="s">
        <v>224</v>
      </c>
      <c r="C22" s="13"/>
      <c r="D22" s="13"/>
      <c r="E22" s="22">
        <v>14</v>
      </c>
      <c r="F22" s="22"/>
      <c r="G22" s="22">
        <v>-10</v>
      </c>
    </row>
    <row r="23" spans="1:7" ht="12.75">
      <c r="A23" s="13"/>
      <c r="B23" s="13" t="s">
        <v>47</v>
      </c>
      <c r="C23" s="13"/>
      <c r="D23" s="13"/>
      <c r="E23" s="22">
        <v>203</v>
      </c>
      <c r="F23" s="22"/>
      <c r="G23" s="22">
        <v>172</v>
      </c>
    </row>
    <row r="24" spans="1:7" ht="12.75">
      <c r="A24" s="20"/>
      <c r="B24" s="2" t="s">
        <v>55</v>
      </c>
      <c r="C24" s="13"/>
      <c r="D24" s="13"/>
      <c r="E24" s="24">
        <v>-563</v>
      </c>
      <c r="F24" s="22"/>
      <c r="G24" s="24">
        <v>-386</v>
      </c>
    </row>
    <row r="25" spans="1:7" ht="12.75">
      <c r="A25" s="13" t="s">
        <v>48</v>
      </c>
      <c r="B25" s="13"/>
      <c r="C25" s="13"/>
      <c r="D25" s="13"/>
      <c r="E25" s="22">
        <f>SUM(E17:E24)</f>
        <v>15222</v>
      </c>
      <c r="F25" s="22"/>
      <c r="G25" s="22">
        <f>SUM(G17:G24)</f>
        <v>13189</v>
      </c>
    </row>
    <row r="26" spans="1:7" ht="12.75">
      <c r="A26" s="13"/>
      <c r="B26" s="13" t="s">
        <v>89</v>
      </c>
      <c r="C26" s="13"/>
      <c r="D26" s="13"/>
      <c r="E26" s="23">
        <v>-4829</v>
      </c>
      <c r="F26" s="22"/>
      <c r="G26" s="23">
        <v>-1627</v>
      </c>
    </row>
    <row r="27" spans="1:7" ht="12.75">
      <c r="A27" s="13"/>
      <c r="B27" s="13" t="s">
        <v>49</v>
      </c>
      <c r="C27" s="13"/>
      <c r="D27" s="13"/>
      <c r="E27" s="23">
        <v>-231</v>
      </c>
      <c r="F27" s="22"/>
      <c r="G27" s="23">
        <v>-1834</v>
      </c>
    </row>
    <row r="28" spans="1:7" ht="12.75">
      <c r="A28" s="13"/>
      <c r="B28" s="13" t="s">
        <v>50</v>
      </c>
      <c r="C28" s="13"/>
      <c r="D28" s="14"/>
      <c r="E28" s="25">
        <v>1436</v>
      </c>
      <c r="F28" s="26"/>
      <c r="G28" s="25">
        <v>-997</v>
      </c>
    </row>
    <row r="29" spans="1:7" ht="12.75">
      <c r="A29" s="13" t="s">
        <v>98</v>
      </c>
      <c r="B29" s="13"/>
      <c r="C29" s="13"/>
      <c r="D29" s="13"/>
      <c r="E29" s="23">
        <f>SUM(E25:E28)</f>
        <v>11598</v>
      </c>
      <c r="F29" s="22"/>
      <c r="G29" s="23">
        <f>SUM(G25:G28)</f>
        <v>8731</v>
      </c>
    </row>
    <row r="30" spans="1:7" ht="12.75">
      <c r="A30" s="13"/>
      <c r="B30" s="13" t="s">
        <v>51</v>
      </c>
      <c r="C30" s="13"/>
      <c r="D30" s="13"/>
      <c r="E30" s="23">
        <v>-1082</v>
      </c>
      <c r="F30" s="22"/>
      <c r="G30" s="23">
        <v>-832</v>
      </c>
    </row>
    <row r="31" spans="2:7" ht="12.75">
      <c r="B31" s="13" t="s">
        <v>52</v>
      </c>
      <c r="C31" s="13"/>
      <c r="D31" s="13"/>
      <c r="E31" s="23">
        <v>-203</v>
      </c>
      <c r="F31" s="22"/>
      <c r="G31" s="23">
        <v>-172</v>
      </c>
    </row>
    <row r="32" spans="2:7" ht="12.75">
      <c r="B32" s="2" t="s">
        <v>57</v>
      </c>
      <c r="C32" s="13"/>
      <c r="D32" s="13"/>
      <c r="E32" s="23">
        <v>563</v>
      </c>
      <c r="F32" s="22"/>
      <c r="G32" s="23">
        <v>385</v>
      </c>
    </row>
    <row r="33" spans="1:7" ht="12.75">
      <c r="A33" s="13" t="s">
        <v>99</v>
      </c>
      <c r="B33" s="13"/>
      <c r="C33" s="13"/>
      <c r="D33" s="13"/>
      <c r="E33" s="47">
        <f>SUM(E29:E32)</f>
        <v>10876</v>
      </c>
      <c r="F33" s="22"/>
      <c r="G33" s="47">
        <f>SUM(G29:G32)</f>
        <v>8112</v>
      </c>
    </row>
    <row r="34" spans="1:7" ht="12.75">
      <c r="A34" s="20"/>
      <c r="B34" s="13"/>
      <c r="C34" s="13"/>
      <c r="D34" s="13"/>
      <c r="E34" s="22"/>
      <c r="F34" s="22"/>
      <c r="G34" s="22"/>
    </row>
    <row r="35" spans="1:7" ht="12.75">
      <c r="A35" s="20" t="s">
        <v>53</v>
      </c>
      <c r="B35" s="13"/>
      <c r="C35" s="13"/>
      <c r="D35" s="13"/>
      <c r="E35" s="22"/>
      <c r="F35" s="22"/>
      <c r="G35" s="22"/>
    </row>
    <row r="36" spans="1:7" ht="12.75">
      <c r="A36" s="20"/>
      <c r="B36" s="13" t="s">
        <v>225</v>
      </c>
      <c r="C36" s="13"/>
      <c r="D36" s="13"/>
      <c r="E36" s="22">
        <v>18</v>
      </c>
      <c r="F36" s="22"/>
      <c r="G36" s="22">
        <v>10</v>
      </c>
    </row>
    <row r="37" spans="2:7" ht="12.75">
      <c r="B37" s="13" t="s">
        <v>56</v>
      </c>
      <c r="C37" s="13"/>
      <c r="D37" s="13"/>
      <c r="E37" s="23">
        <v>-3189</v>
      </c>
      <c r="F37" s="22"/>
      <c r="G37" s="23">
        <v>-4282</v>
      </c>
    </row>
    <row r="38" spans="1:7" ht="12.75">
      <c r="A38" s="13" t="s">
        <v>100</v>
      </c>
      <c r="B38" s="13"/>
      <c r="C38" s="13"/>
      <c r="D38" s="13"/>
      <c r="E38" s="47">
        <f>SUM(E36:E37)</f>
        <v>-3171</v>
      </c>
      <c r="F38" s="22"/>
      <c r="G38" s="47">
        <f>SUM(G36:G37)</f>
        <v>-4272</v>
      </c>
    </row>
    <row r="39" spans="1:7" ht="12.75">
      <c r="A39" s="13"/>
      <c r="B39" s="13"/>
      <c r="C39" s="13"/>
      <c r="D39" s="13"/>
      <c r="E39" s="23"/>
      <c r="F39" s="22"/>
      <c r="G39" s="23"/>
    </row>
    <row r="40" spans="1:7" ht="12.75">
      <c r="A40" s="20" t="s">
        <v>173</v>
      </c>
      <c r="B40" s="13"/>
      <c r="C40" s="13"/>
      <c r="D40" s="13"/>
      <c r="E40" s="23"/>
      <c r="F40" s="22"/>
      <c r="G40" s="23"/>
    </row>
    <row r="41" spans="1:7" ht="12.75">
      <c r="A41" s="20"/>
      <c r="B41" s="13" t="s">
        <v>62</v>
      </c>
      <c r="C41" s="13"/>
      <c r="D41" s="13"/>
      <c r="E41" s="23">
        <v>-4691</v>
      </c>
      <c r="F41" s="22"/>
      <c r="G41" s="23">
        <v>-3025</v>
      </c>
    </row>
    <row r="42" spans="2:7" ht="12.75">
      <c r="B42" s="13" t="s">
        <v>187</v>
      </c>
      <c r="C42" s="13"/>
      <c r="D42" s="13"/>
      <c r="E42" s="23"/>
      <c r="F42" s="22"/>
      <c r="G42" s="23"/>
    </row>
    <row r="43" spans="1:7" ht="12.75">
      <c r="A43" s="13"/>
      <c r="B43" s="2" t="s">
        <v>188</v>
      </c>
      <c r="C43" s="13"/>
      <c r="D43" s="13"/>
      <c r="E43" s="23">
        <v>825</v>
      </c>
      <c r="F43" s="22"/>
      <c r="G43" s="23">
        <v>1823</v>
      </c>
    </row>
    <row r="44" spans="1:7" ht="12.75">
      <c r="A44" s="13"/>
      <c r="B44" s="13" t="s">
        <v>2</v>
      </c>
      <c r="C44" s="13"/>
      <c r="D44" s="13"/>
      <c r="E44" s="23">
        <v>-303</v>
      </c>
      <c r="F44" s="22"/>
      <c r="G44" s="23">
        <v>-75</v>
      </c>
    </row>
    <row r="45" spans="1:7" ht="12.75">
      <c r="A45" s="13" t="s">
        <v>198</v>
      </c>
      <c r="B45" s="13"/>
      <c r="C45" s="13"/>
      <c r="D45" s="13"/>
      <c r="E45" s="47">
        <f>SUM(E41:E44)</f>
        <v>-4169</v>
      </c>
      <c r="F45" s="22"/>
      <c r="G45" s="47">
        <f>SUM(G41:G44)</f>
        <v>-1277</v>
      </c>
    </row>
    <row r="46" spans="1:7" ht="12.75">
      <c r="A46" s="13"/>
      <c r="B46" s="13"/>
      <c r="C46" s="13"/>
      <c r="D46" s="13"/>
      <c r="E46" s="23"/>
      <c r="F46" s="22"/>
      <c r="G46" s="23"/>
    </row>
    <row r="47" spans="1:7" ht="12.75">
      <c r="A47" s="20" t="s">
        <v>58</v>
      </c>
      <c r="B47" s="13"/>
      <c r="C47" s="13"/>
      <c r="D47" s="13"/>
      <c r="E47" s="23">
        <f>E38+E33+E45</f>
        <v>3536</v>
      </c>
      <c r="F47" s="22"/>
      <c r="G47" s="23">
        <f>G38+G33+G45</f>
        <v>2563</v>
      </c>
    </row>
    <row r="48" spans="1:7" ht="12.75" customHeight="1">
      <c r="A48" s="13" t="s">
        <v>86</v>
      </c>
      <c r="B48" s="13"/>
      <c r="C48" s="13"/>
      <c r="D48" s="13"/>
      <c r="E48" s="23"/>
      <c r="F48" s="22"/>
      <c r="G48" s="23"/>
    </row>
    <row r="49" spans="1:7" ht="12.75">
      <c r="A49" s="20" t="s">
        <v>174</v>
      </c>
      <c r="B49" s="13"/>
      <c r="C49" s="13"/>
      <c r="D49" s="13"/>
      <c r="E49" s="78">
        <v>25682</v>
      </c>
      <c r="F49" s="22"/>
      <c r="G49" s="78">
        <v>23523</v>
      </c>
    </row>
    <row r="50" spans="1:7" ht="6" customHeight="1">
      <c r="A50" s="13"/>
      <c r="B50" s="13"/>
      <c r="C50" s="13"/>
      <c r="D50" s="13"/>
      <c r="E50" s="23"/>
      <c r="F50" s="22"/>
      <c r="G50" s="23"/>
    </row>
    <row r="51" spans="1:7" ht="13.5" thickBot="1">
      <c r="A51" s="20" t="s">
        <v>175</v>
      </c>
      <c r="B51" s="13"/>
      <c r="C51" s="81" t="s">
        <v>146</v>
      </c>
      <c r="D51" s="13"/>
      <c r="E51" s="36">
        <f>SUM(E47:E50)</f>
        <v>29218</v>
      </c>
      <c r="F51" s="22"/>
      <c r="G51" s="36">
        <f>SUM(G47:G50)</f>
        <v>26086</v>
      </c>
    </row>
    <row r="52" spans="2:4" ht="12.75">
      <c r="B52" s="20"/>
      <c r="D52" s="13"/>
    </row>
    <row r="53" spans="1:7" ht="14.25" customHeight="1">
      <c r="A53" s="1" t="s">
        <v>29</v>
      </c>
      <c r="E53" s="10"/>
      <c r="F53" s="10"/>
      <c r="G53" s="10"/>
    </row>
    <row r="54" spans="1:7" ht="12.75">
      <c r="A54" s="164" t="s">
        <v>233</v>
      </c>
      <c r="B54" s="164"/>
      <c r="C54" s="164"/>
      <c r="D54" s="164"/>
      <c r="E54" s="164"/>
      <c r="F54" s="164"/>
      <c r="G54" s="164"/>
    </row>
    <row r="55" spans="1:7" ht="26.25" customHeight="1">
      <c r="A55" s="164"/>
      <c r="B55" s="164"/>
      <c r="C55" s="164"/>
      <c r="D55" s="164"/>
      <c r="E55" s="164"/>
      <c r="F55" s="164"/>
      <c r="G55" s="164"/>
    </row>
    <row r="57" spans="1:8" ht="12.75">
      <c r="A57" s="169"/>
      <c r="B57" s="169"/>
      <c r="C57" s="169"/>
      <c r="D57" s="169"/>
      <c r="E57" s="169"/>
      <c r="F57" s="169"/>
      <c r="G57" s="169"/>
      <c r="H57" s="8"/>
    </row>
  </sheetData>
  <sheetProtection/>
  <mergeCells count="2">
    <mergeCell ref="A57:G57"/>
    <mergeCell ref="A54:G55"/>
  </mergeCells>
  <printOptions/>
  <pageMargins left="0.6299212598425197" right="0.31496062992125984" top="0.7874015748031497" bottom="0.4724409448818898" header="0.5118110236220472" footer="0.4724409448818898"/>
  <pageSetup firstPageNumber="4" useFirstPageNumber="1" horizontalDpi="300" verticalDpi="300" orientation="portrait" paperSize="9" scale="95"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L270"/>
  <sheetViews>
    <sheetView view="pageBreakPreview" zoomScaleSheetLayoutView="100" zoomScalePageLayoutView="0" workbookViewId="0" topLeftCell="A178">
      <selection activeCell="B151" sqref="B151:D151"/>
    </sheetView>
  </sheetViews>
  <sheetFormatPr defaultColWidth="9.140625" defaultRowHeight="12.75"/>
  <cols>
    <col min="1" max="1" width="3.421875" style="2" customWidth="1"/>
    <col min="2" max="3" width="4.00390625" style="2" customWidth="1"/>
    <col min="4" max="4" width="26.421875" style="2" customWidth="1"/>
    <col min="5" max="5" width="9.8515625" style="2" customWidth="1"/>
    <col min="6" max="6" width="11.57421875" style="2" customWidth="1"/>
    <col min="7" max="7" width="11.421875" style="2" customWidth="1"/>
    <col min="8" max="8" width="12.8515625" style="2" customWidth="1"/>
    <col min="9" max="9" width="15.28125" style="2" customWidth="1"/>
    <col min="10" max="16384" width="9.140625" style="2" customWidth="1"/>
  </cols>
  <sheetData>
    <row r="5" spans="1:5" ht="15.75">
      <c r="A5" s="27" t="s">
        <v>110</v>
      </c>
      <c r="B5" s="27"/>
      <c r="E5" s="1"/>
    </row>
    <row r="7" spans="1:5" ht="12.75">
      <c r="A7" s="1" t="s">
        <v>59</v>
      </c>
      <c r="E7" s="1"/>
    </row>
    <row r="8" spans="1:5" ht="12.75">
      <c r="A8" s="1" t="str">
        <f>Cashflow!A8</f>
        <v>For The Third Quarter Ended 30 June 2008</v>
      </c>
      <c r="E8" s="1"/>
    </row>
    <row r="9" ht="6.75" customHeight="1">
      <c r="E9" s="1"/>
    </row>
    <row r="10" spans="1:9" ht="12.75">
      <c r="A10" s="55"/>
      <c r="B10" s="55"/>
      <c r="C10" s="55"/>
      <c r="D10" s="55"/>
      <c r="E10" s="56"/>
      <c r="F10" s="55"/>
      <c r="G10" s="55"/>
      <c r="H10" s="55"/>
      <c r="I10" s="55"/>
    </row>
    <row r="11" spans="1:9" ht="14.25" customHeight="1">
      <c r="A11" s="92" t="s">
        <v>196</v>
      </c>
      <c r="B11" s="92"/>
      <c r="C11" s="92"/>
      <c r="D11" s="92"/>
      <c r="E11" s="57"/>
      <c r="F11" s="54"/>
      <c r="G11" s="54"/>
      <c r="H11" s="54"/>
      <c r="I11" s="54"/>
    </row>
    <row r="12" spans="1:9" ht="12.75">
      <c r="A12" s="13"/>
      <c r="B12" s="13"/>
      <c r="C12" s="13"/>
      <c r="D12" s="13"/>
      <c r="E12" s="20"/>
      <c r="F12" s="13"/>
      <c r="G12" s="30"/>
      <c r="H12" s="13"/>
      <c r="I12" s="30"/>
    </row>
    <row r="13" spans="1:9" ht="15.75" customHeight="1">
      <c r="A13" s="58" t="s">
        <v>111</v>
      </c>
      <c r="B13" s="20" t="s">
        <v>112</v>
      </c>
      <c r="C13" s="20"/>
      <c r="D13" s="20"/>
      <c r="E13" s="20"/>
      <c r="F13" s="13"/>
      <c r="G13" s="30"/>
      <c r="H13" s="13"/>
      <c r="I13" s="30"/>
    </row>
    <row r="14" spans="1:9" ht="3.75" customHeight="1" hidden="1">
      <c r="A14" s="58"/>
      <c r="B14" s="20"/>
      <c r="C14" s="20"/>
      <c r="D14" s="20"/>
      <c r="E14" s="20"/>
      <c r="F14" s="13"/>
      <c r="G14" s="30"/>
      <c r="H14" s="13"/>
      <c r="I14" s="30"/>
    </row>
    <row r="15" spans="1:9" s="29" customFormat="1" ht="12.75" customHeight="1">
      <c r="A15" s="37"/>
      <c r="B15" s="177" t="s">
        <v>218</v>
      </c>
      <c r="C15" s="177"/>
      <c r="D15" s="177"/>
      <c r="E15" s="177"/>
      <c r="F15" s="177"/>
      <c r="G15" s="177"/>
      <c r="H15" s="177"/>
      <c r="I15" s="177"/>
    </row>
    <row r="16" spans="1:9" s="29" customFormat="1" ht="12.75">
      <c r="A16" s="37"/>
      <c r="B16" s="177"/>
      <c r="C16" s="177"/>
      <c r="D16" s="177"/>
      <c r="E16" s="177"/>
      <c r="F16" s="177"/>
      <c r="G16" s="177"/>
      <c r="H16" s="177"/>
      <c r="I16" s="177"/>
    </row>
    <row r="17" spans="1:9" s="29" customFormat="1" ht="12.75">
      <c r="A17" s="37"/>
      <c r="B17" s="177"/>
      <c r="C17" s="177"/>
      <c r="D17" s="177"/>
      <c r="E17" s="177"/>
      <c r="F17" s="177"/>
      <c r="G17" s="177"/>
      <c r="H17" s="177"/>
      <c r="I17" s="177"/>
    </row>
    <row r="18" spans="1:9" s="29" customFormat="1" ht="12.75">
      <c r="A18" s="37"/>
      <c r="B18" s="177"/>
      <c r="C18" s="177"/>
      <c r="D18" s="177"/>
      <c r="E18" s="177"/>
      <c r="F18" s="177"/>
      <c r="G18" s="177"/>
      <c r="H18" s="177"/>
      <c r="I18" s="177"/>
    </row>
    <row r="19" spans="1:9" s="29" customFormat="1" ht="12.75">
      <c r="A19" s="37"/>
      <c r="B19" s="177"/>
      <c r="C19" s="177"/>
      <c r="D19" s="177"/>
      <c r="E19" s="177"/>
      <c r="F19" s="177"/>
      <c r="G19" s="177"/>
      <c r="H19" s="177"/>
      <c r="I19" s="177"/>
    </row>
    <row r="20" spans="1:9" s="29" customFormat="1" ht="12.75">
      <c r="A20" s="37"/>
      <c r="B20" s="177"/>
      <c r="C20" s="177"/>
      <c r="D20" s="177"/>
      <c r="E20" s="177"/>
      <c r="F20" s="177"/>
      <c r="G20" s="177"/>
      <c r="H20" s="177"/>
      <c r="I20" s="177"/>
    </row>
    <row r="21" spans="1:11" s="29" customFormat="1" ht="66" customHeight="1">
      <c r="A21" s="42"/>
      <c r="B21" s="177"/>
      <c r="C21" s="177"/>
      <c r="D21" s="177"/>
      <c r="E21" s="177"/>
      <c r="F21" s="177"/>
      <c r="G21" s="177"/>
      <c r="H21" s="177"/>
      <c r="I21" s="177"/>
      <c r="K21" s="29" t="s">
        <v>4</v>
      </c>
    </row>
    <row r="22" spans="1:9" ht="9.75" customHeight="1">
      <c r="A22" s="13"/>
      <c r="B22" s="95"/>
      <c r="C22" s="135"/>
      <c r="D22" s="42"/>
      <c r="E22" s="96"/>
      <c r="F22" s="97"/>
      <c r="G22" s="94"/>
      <c r="H22" s="93"/>
      <c r="I22" s="98"/>
    </row>
    <row r="23" spans="1:9" ht="12.75">
      <c r="A23" s="13"/>
      <c r="B23" s="13"/>
      <c r="C23" s="13"/>
      <c r="D23" s="13"/>
      <c r="E23" s="13"/>
      <c r="F23" s="13"/>
      <c r="G23" s="15"/>
      <c r="H23" s="15"/>
      <c r="I23" s="16"/>
    </row>
    <row r="24" spans="1:9" ht="12.75">
      <c r="A24" s="58" t="s">
        <v>113</v>
      </c>
      <c r="B24" s="40" t="s">
        <v>114</v>
      </c>
      <c r="C24" s="20"/>
      <c r="D24" s="20"/>
      <c r="E24" s="13"/>
      <c r="F24" s="13"/>
      <c r="G24" s="15"/>
      <c r="H24" s="15"/>
      <c r="I24" s="16"/>
    </row>
    <row r="25" spans="1:9" ht="12.75" customHeight="1">
      <c r="A25" s="13"/>
      <c r="B25" s="175" t="s">
        <v>216</v>
      </c>
      <c r="C25" s="175"/>
      <c r="D25" s="175"/>
      <c r="E25" s="175"/>
      <c r="F25" s="175"/>
      <c r="G25" s="175"/>
      <c r="H25" s="175"/>
      <c r="I25" s="175"/>
    </row>
    <row r="26" spans="1:9" ht="12.75">
      <c r="A26" s="13"/>
      <c r="B26" s="175"/>
      <c r="C26" s="175"/>
      <c r="D26" s="175"/>
      <c r="E26" s="175"/>
      <c r="F26" s="175"/>
      <c r="G26" s="175"/>
      <c r="H26" s="175"/>
      <c r="I26" s="175"/>
    </row>
    <row r="27" spans="1:9" ht="10.5" customHeight="1">
      <c r="A27" s="20"/>
      <c r="B27" s="20"/>
      <c r="C27" s="13"/>
      <c r="D27" s="13"/>
      <c r="E27" s="13"/>
      <c r="F27" s="13"/>
      <c r="G27" s="13"/>
      <c r="H27" s="13"/>
      <c r="I27" s="13"/>
    </row>
    <row r="28" spans="1:9" ht="12.75">
      <c r="A28" s="13"/>
      <c r="B28" s="20"/>
      <c r="C28" s="13"/>
      <c r="D28" s="13"/>
      <c r="E28" s="13"/>
      <c r="F28" s="13"/>
      <c r="G28" s="15"/>
      <c r="H28" s="15"/>
      <c r="I28" s="15"/>
    </row>
    <row r="29" spans="1:9" ht="12.75">
      <c r="A29" s="58" t="s">
        <v>115</v>
      </c>
      <c r="B29" s="40" t="s">
        <v>116</v>
      </c>
      <c r="C29" s="20"/>
      <c r="D29" s="20"/>
      <c r="E29" s="13"/>
      <c r="F29" s="13"/>
      <c r="G29" s="15"/>
      <c r="H29" s="15"/>
      <c r="I29" s="16"/>
    </row>
    <row r="30" spans="1:9" ht="12.75" customHeight="1">
      <c r="A30" s="13"/>
      <c r="B30" s="174" t="s">
        <v>60</v>
      </c>
      <c r="C30" s="174"/>
      <c r="D30" s="174"/>
      <c r="E30" s="174"/>
      <c r="F30" s="174"/>
      <c r="G30" s="174"/>
      <c r="H30" s="174"/>
      <c r="I30" s="174"/>
    </row>
    <row r="31" spans="1:9" ht="9" customHeight="1">
      <c r="A31" s="13"/>
      <c r="B31" s="31"/>
      <c r="C31" s="31"/>
      <c r="D31" s="31"/>
      <c r="E31" s="31"/>
      <c r="F31" s="31"/>
      <c r="G31" s="31"/>
      <c r="H31" s="31"/>
      <c r="I31" s="31"/>
    </row>
    <row r="32" spans="1:9" ht="12.75">
      <c r="A32" s="13"/>
      <c r="B32" s="13"/>
      <c r="C32" s="13"/>
      <c r="D32" s="13"/>
      <c r="E32" s="13"/>
      <c r="F32" s="13"/>
      <c r="G32" s="15"/>
      <c r="H32" s="15"/>
      <c r="I32" s="16"/>
    </row>
    <row r="33" spans="1:9" ht="12.75">
      <c r="A33" s="58" t="s">
        <v>117</v>
      </c>
      <c r="B33" s="20" t="s">
        <v>118</v>
      </c>
      <c r="C33" s="20"/>
      <c r="D33" s="20"/>
      <c r="E33" s="13"/>
      <c r="F33" s="13"/>
      <c r="G33" s="15"/>
      <c r="H33" s="15"/>
      <c r="I33" s="16"/>
    </row>
    <row r="34" spans="1:9" ht="12.75" customHeight="1">
      <c r="A34" s="13"/>
      <c r="B34" s="174" t="s">
        <v>90</v>
      </c>
      <c r="C34" s="174"/>
      <c r="D34" s="174"/>
      <c r="E34" s="174"/>
      <c r="F34" s="174"/>
      <c r="G34" s="174"/>
      <c r="H34" s="174"/>
      <c r="I34" s="174"/>
    </row>
    <row r="35" spans="1:9" ht="12.75">
      <c r="A35" s="13"/>
      <c r="B35" s="174"/>
      <c r="C35" s="174"/>
      <c r="D35" s="174"/>
      <c r="E35" s="174"/>
      <c r="F35" s="174"/>
      <c r="G35" s="174"/>
      <c r="H35" s="174"/>
      <c r="I35" s="174"/>
    </row>
    <row r="36" spans="1:9" ht="8.25" customHeight="1">
      <c r="A36" s="13"/>
      <c r="B36" s="31"/>
      <c r="C36" s="31"/>
      <c r="D36" s="31"/>
      <c r="E36" s="31"/>
      <c r="F36" s="31"/>
      <c r="G36" s="31"/>
      <c r="H36" s="31"/>
      <c r="I36" s="31"/>
    </row>
    <row r="37" spans="1:9" ht="12.75">
      <c r="A37" s="13"/>
      <c r="B37" s="31"/>
      <c r="C37" s="31"/>
      <c r="D37" s="31"/>
      <c r="E37" s="31"/>
      <c r="F37" s="31"/>
      <c r="G37" s="31"/>
      <c r="H37" s="31"/>
      <c r="I37" s="31"/>
    </row>
    <row r="38" spans="1:9" ht="12.75">
      <c r="A38" s="58" t="s">
        <v>119</v>
      </c>
      <c r="B38" s="20" t="s">
        <v>120</v>
      </c>
      <c r="D38" s="20"/>
      <c r="E38" s="13"/>
      <c r="F38" s="13"/>
      <c r="G38" s="15"/>
      <c r="H38" s="15"/>
      <c r="I38" s="16"/>
    </row>
    <row r="39" spans="1:9" ht="12.75" customHeight="1">
      <c r="A39" s="13"/>
      <c r="B39" s="174" t="s">
        <v>97</v>
      </c>
      <c r="C39" s="174"/>
      <c r="D39" s="174"/>
      <c r="E39" s="174"/>
      <c r="F39" s="174"/>
      <c r="G39" s="174"/>
      <c r="H39" s="174"/>
      <c r="I39" s="174"/>
    </row>
    <row r="40" spans="1:9" ht="5.25" customHeight="1">
      <c r="A40" s="20"/>
      <c r="B40" s="174"/>
      <c r="C40" s="174"/>
      <c r="D40" s="174"/>
      <c r="E40" s="174"/>
      <c r="F40" s="174"/>
      <c r="G40" s="174"/>
      <c r="H40" s="174"/>
      <c r="I40" s="174"/>
    </row>
    <row r="41" spans="1:9" ht="12.75">
      <c r="A41" s="13"/>
      <c r="B41" s="13"/>
      <c r="C41" s="13"/>
      <c r="D41" s="13"/>
      <c r="E41" s="13"/>
      <c r="F41" s="13"/>
      <c r="G41" s="15"/>
      <c r="H41" s="15"/>
      <c r="I41" s="16"/>
    </row>
    <row r="42" spans="1:9" ht="12.75">
      <c r="A42" s="58" t="s">
        <v>121</v>
      </c>
      <c r="B42" s="20" t="s">
        <v>61</v>
      </c>
      <c r="C42" s="20"/>
      <c r="D42" s="20"/>
      <c r="E42" s="13"/>
      <c r="F42" s="13"/>
      <c r="G42" s="16"/>
      <c r="H42" s="15"/>
      <c r="I42" s="16"/>
    </row>
    <row r="43" spans="1:9" ht="12.75">
      <c r="A43" s="13"/>
      <c r="B43" s="175" t="s">
        <v>255</v>
      </c>
      <c r="C43" s="175"/>
      <c r="D43" s="175"/>
      <c r="E43" s="175"/>
      <c r="F43" s="175"/>
      <c r="G43" s="175"/>
      <c r="H43" s="175"/>
      <c r="I43" s="175"/>
    </row>
    <row r="44" spans="1:9" ht="27.75" customHeight="1">
      <c r="A44" s="13"/>
      <c r="B44" s="175"/>
      <c r="C44" s="175"/>
      <c r="D44" s="175"/>
      <c r="E44" s="175"/>
      <c r="F44" s="175"/>
      <c r="G44" s="175"/>
      <c r="H44" s="175"/>
      <c r="I44" s="175"/>
    </row>
    <row r="45" spans="1:9" ht="12.75">
      <c r="A45" s="58"/>
      <c r="B45" s="20"/>
      <c r="C45" s="20"/>
      <c r="D45" s="20"/>
      <c r="E45" s="13"/>
      <c r="F45" s="13"/>
      <c r="G45" s="16"/>
      <c r="H45" s="15"/>
      <c r="I45" s="16"/>
    </row>
    <row r="46" spans="1:9" ht="12.75" customHeight="1">
      <c r="A46" s="13"/>
      <c r="B46" s="175" t="s">
        <v>210</v>
      </c>
      <c r="C46" s="175"/>
      <c r="D46" s="175"/>
      <c r="E46" s="175"/>
      <c r="F46" s="175"/>
      <c r="G46" s="175"/>
      <c r="H46" s="175"/>
      <c r="I46" s="175"/>
    </row>
    <row r="47" spans="1:9" ht="15.75" customHeight="1">
      <c r="A47" s="13"/>
      <c r="B47" s="175"/>
      <c r="C47" s="175"/>
      <c r="D47" s="175"/>
      <c r="E47" s="175"/>
      <c r="F47" s="175"/>
      <c r="G47" s="175"/>
      <c r="H47" s="175"/>
      <c r="I47" s="175"/>
    </row>
    <row r="48" spans="1:9" ht="9.75" customHeight="1">
      <c r="A48" s="13"/>
      <c r="B48" s="31"/>
      <c r="C48" s="31"/>
      <c r="D48" s="31"/>
      <c r="E48" s="31"/>
      <c r="F48" s="31"/>
      <c r="G48" s="31"/>
      <c r="H48" s="31"/>
      <c r="I48" s="31"/>
    </row>
    <row r="49" spans="1:9" ht="12.75">
      <c r="A49" s="13"/>
      <c r="B49" s="31"/>
      <c r="C49" s="31"/>
      <c r="D49" s="31"/>
      <c r="E49" s="31"/>
      <c r="F49" s="31"/>
      <c r="G49" s="31"/>
      <c r="H49" s="31"/>
      <c r="I49" s="31"/>
    </row>
    <row r="50" spans="1:9" ht="12.75">
      <c r="A50" s="58" t="s">
        <v>122</v>
      </c>
      <c r="B50" s="20" t="s">
        <v>62</v>
      </c>
      <c r="C50" s="20"/>
      <c r="D50" s="20"/>
      <c r="E50" s="13"/>
      <c r="F50" s="13"/>
      <c r="G50" s="15"/>
      <c r="H50" s="15"/>
      <c r="I50" s="15"/>
    </row>
    <row r="51" spans="1:9" ht="27" customHeight="1">
      <c r="A51" s="13"/>
      <c r="B51" s="177" t="s">
        <v>236</v>
      </c>
      <c r="C51" s="177"/>
      <c r="D51" s="177"/>
      <c r="E51" s="177"/>
      <c r="F51" s="177"/>
      <c r="G51" s="177"/>
      <c r="H51" s="177"/>
      <c r="I51" s="177"/>
    </row>
    <row r="52" spans="1:9" ht="12.75">
      <c r="A52" s="57" t="s">
        <v>197</v>
      </c>
      <c r="B52" s="54"/>
      <c r="C52" s="54"/>
      <c r="D52" s="54"/>
      <c r="E52" s="54"/>
      <c r="F52" s="54"/>
      <c r="G52" s="54"/>
      <c r="H52" s="54"/>
      <c r="I52" s="54"/>
    </row>
    <row r="53" spans="1:9" ht="12.75">
      <c r="A53" s="20"/>
      <c r="B53" s="13"/>
      <c r="C53" s="13"/>
      <c r="D53" s="13"/>
      <c r="E53" s="13"/>
      <c r="F53" s="13"/>
      <c r="G53" s="13"/>
      <c r="H53" s="13"/>
      <c r="I53" s="13"/>
    </row>
    <row r="54" spans="1:9" ht="12.75">
      <c r="A54" s="58" t="s">
        <v>123</v>
      </c>
      <c r="B54" s="20" t="s">
        <v>63</v>
      </c>
      <c r="C54" s="13"/>
      <c r="D54" s="13"/>
      <c r="E54" s="13"/>
      <c r="F54" s="13"/>
      <c r="G54" s="13"/>
      <c r="H54" s="13"/>
      <c r="I54" s="13"/>
    </row>
    <row r="55" spans="1:9" ht="12.75" customHeight="1">
      <c r="A55" s="13"/>
      <c r="B55" s="174" t="s">
        <v>124</v>
      </c>
      <c r="C55" s="174"/>
      <c r="D55" s="174"/>
      <c r="E55" s="174"/>
      <c r="F55" s="174"/>
      <c r="G55" s="174"/>
      <c r="H55" s="174"/>
      <c r="I55" s="174"/>
    </row>
    <row r="56" spans="1:9" ht="12.75">
      <c r="A56" s="13"/>
      <c r="B56" s="178"/>
      <c r="C56" s="178"/>
      <c r="D56" s="178"/>
      <c r="E56" s="178"/>
      <c r="F56" s="178"/>
      <c r="G56" s="178"/>
      <c r="H56" s="91" t="s">
        <v>237</v>
      </c>
      <c r="I56" s="91" t="str">
        <f>H56</f>
        <v>9 Months</v>
      </c>
    </row>
    <row r="57" spans="1:9" ht="12.75">
      <c r="A57" s="13"/>
      <c r="B57" s="85"/>
      <c r="C57" s="85"/>
      <c r="D57" s="85"/>
      <c r="E57" s="85"/>
      <c r="F57" s="85"/>
      <c r="G57" s="85"/>
      <c r="H57" s="99" t="s">
        <v>211</v>
      </c>
      <c r="I57" s="99" t="s">
        <v>212</v>
      </c>
    </row>
    <row r="58" spans="1:9" ht="12.75" customHeight="1">
      <c r="A58" s="13"/>
      <c r="C58" s="13"/>
      <c r="D58" s="13"/>
      <c r="E58" s="13"/>
      <c r="F58" s="13"/>
      <c r="G58" s="13"/>
      <c r="H58" s="102" t="s">
        <v>238</v>
      </c>
      <c r="I58" s="102" t="s">
        <v>232</v>
      </c>
    </row>
    <row r="59" spans="1:9" ht="12.75" customHeight="1">
      <c r="A59" s="13"/>
      <c r="B59" s="1" t="s">
        <v>125</v>
      </c>
      <c r="C59" s="13"/>
      <c r="D59" s="13"/>
      <c r="E59" s="13"/>
      <c r="F59" s="13"/>
      <c r="G59" s="13"/>
      <c r="H59" s="17" t="s">
        <v>17</v>
      </c>
      <c r="I59" s="17" t="s">
        <v>17</v>
      </c>
    </row>
    <row r="60" spans="2:8" ht="12.75">
      <c r="B60" s="59" t="s">
        <v>18</v>
      </c>
      <c r="E60" s="13"/>
      <c r="F60" s="13"/>
      <c r="G60" s="13"/>
      <c r="H60" s="38"/>
    </row>
    <row r="61" spans="2:9" ht="13.5">
      <c r="B61" s="60" t="s">
        <v>126</v>
      </c>
      <c r="E61" s="13"/>
      <c r="F61" s="13"/>
      <c r="G61" s="13"/>
      <c r="H61" s="21"/>
      <c r="I61" s="21"/>
    </row>
    <row r="62" spans="2:9" ht="12.75">
      <c r="B62" s="2" t="s">
        <v>127</v>
      </c>
      <c r="E62" s="13"/>
      <c r="F62" s="13"/>
      <c r="G62" s="152"/>
      <c r="H62" s="83">
        <v>17952</v>
      </c>
      <c r="I62" s="21">
        <v>13613</v>
      </c>
    </row>
    <row r="63" spans="2:9" ht="12.75">
      <c r="B63" s="2" t="s">
        <v>128</v>
      </c>
      <c r="E63" s="13"/>
      <c r="F63" s="13"/>
      <c r="G63" s="136"/>
      <c r="H63" s="83">
        <v>18408</v>
      </c>
      <c r="I63" s="21">
        <v>16431</v>
      </c>
    </row>
    <row r="64" spans="2:9" ht="12.75">
      <c r="B64" s="2" t="s">
        <v>129</v>
      </c>
      <c r="E64" s="13"/>
      <c r="F64" s="13"/>
      <c r="G64" s="13"/>
      <c r="H64" s="83">
        <v>13803</v>
      </c>
      <c r="I64" s="21">
        <v>10614</v>
      </c>
    </row>
    <row r="65" spans="2:9" ht="12.75">
      <c r="B65" s="2" t="s">
        <v>131</v>
      </c>
      <c r="E65" s="13"/>
      <c r="F65" s="13"/>
      <c r="H65" s="83">
        <v>14872</v>
      </c>
      <c r="I65" s="21">
        <v>10567</v>
      </c>
    </row>
    <row r="66" spans="2:9" ht="12.75">
      <c r="B66" s="2" t="s">
        <v>130</v>
      </c>
      <c r="E66" s="13"/>
      <c r="F66" s="13"/>
      <c r="G66" s="13"/>
      <c r="H66" s="83">
        <v>6381</v>
      </c>
      <c r="I66" s="21">
        <v>6378</v>
      </c>
    </row>
    <row r="67" spans="2:9" ht="12.75">
      <c r="B67" s="2" t="s">
        <v>132</v>
      </c>
      <c r="E67" s="13"/>
      <c r="F67" s="13"/>
      <c r="G67" s="13"/>
      <c r="H67" s="83">
        <v>4810</v>
      </c>
      <c r="I67" s="21">
        <v>4820</v>
      </c>
    </row>
    <row r="68" spans="2:9" ht="12.75">
      <c r="B68" s="2" t="s">
        <v>215</v>
      </c>
      <c r="E68" s="13"/>
      <c r="F68" s="13"/>
      <c r="G68" s="13"/>
      <c r="H68" s="25">
        <v>2338</v>
      </c>
      <c r="I68" s="61">
        <v>0</v>
      </c>
    </row>
    <row r="69" spans="5:9" ht="12.75">
      <c r="E69" s="13"/>
      <c r="F69" s="13"/>
      <c r="G69" s="13"/>
      <c r="H69" s="83">
        <f>SUM(H62:H68)</f>
        <v>78564</v>
      </c>
      <c r="I69" s="21">
        <f>SUM(I62:I68)</f>
        <v>62423</v>
      </c>
    </row>
    <row r="70" spans="5:9" ht="6" customHeight="1">
      <c r="E70" s="13"/>
      <c r="F70" s="13"/>
      <c r="G70" s="13"/>
      <c r="H70" s="83"/>
      <c r="I70" s="21"/>
    </row>
    <row r="71" spans="2:9" ht="13.5">
      <c r="B71" s="60" t="s">
        <v>133</v>
      </c>
      <c r="E71" s="13"/>
      <c r="F71" s="13"/>
      <c r="G71" s="13"/>
      <c r="H71" s="83">
        <v>5313</v>
      </c>
      <c r="I71" s="83">
        <v>3905</v>
      </c>
    </row>
    <row r="72" spans="5:9" ht="13.5" thickBot="1">
      <c r="E72" s="13"/>
      <c r="F72" s="13"/>
      <c r="G72" s="13"/>
      <c r="H72" s="153">
        <f>SUM(H69:H71)</f>
        <v>83877</v>
      </c>
      <c r="I72" s="62">
        <f>SUM(I69:I71)</f>
        <v>66328</v>
      </c>
    </row>
    <row r="73" spans="2:9" ht="12.75">
      <c r="B73" s="34" t="s">
        <v>134</v>
      </c>
      <c r="E73" s="13"/>
      <c r="F73" s="13"/>
      <c r="G73" s="13"/>
      <c r="H73" s="83"/>
      <c r="I73" s="21"/>
    </row>
    <row r="74" spans="2:9" s="29" customFormat="1" ht="13.5">
      <c r="B74" s="119" t="str">
        <f>B61</f>
        <v>Export Market</v>
      </c>
      <c r="E74" s="42"/>
      <c r="F74" s="42"/>
      <c r="G74" s="42"/>
      <c r="H74" s="83">
        <v>12463</v>
      </c>
      <c r="I74" s="83">
        <v>10887</v>
      </c>
    </row>
    <row r="75" spans="2:9" s="29" customFormat="1" ht="13.5">
      <c r="B75" s="119" t="str">
        <f>B71</f>
        <v>Local Market</v>
      </c>
      <c r="E75" s="42"/>
      <c r="F75" s="42"/>
      <c r="G75" s="42"/>
      <c r="H75" s="93">
        <v>956</v>
      </c>
      <c r="I75" s="80">
        <v>764</v>
      </c>
    </row>
    <row r="76" spans="2:9" s="29" customFormat="1" ht="13.5" thickBot="1">
      <c r="B76" s="29" t="s">
        <v>193</v>
      </c>
      <c r="E76" s="42"/>
      <c r="F76" s="42"/>
      <c r="G76" s="42"/>
      <c r="H76" s="50">
        <f>SUM(H74:H75)</f>
        <v>13419</v>
      </c>
      <c r="I76" s="50">
        <f>SUM(I74:I75)</f>
        <v>11651</v>
      </c>
    </row>
    <row r="77" spans="2:9" ht="13.5" customHeight="1">
      <c r="B77" s="67"/>
      <c r="C77" s="67"/>
      <c r="E77" s="13"/>
      <c r="F77" s="13"/>
      <c r="G77" s="13"/>
      <c r="H77" s="13"/>
      <c r="I77" s="63"/>
    </row>
    <row r="78" spans="2:9" ht="12.75" customHeight="1">
      <c r="B78" s="169" t="s">
        <v>201</v>
      </c>
      <c r="C78" s="169"/>
      <c r="D78" s="169"/>
      <c r="E78" s="169"/>
      <c r="F78" s="169"/>
      <c r="G78" s="169"/>
      <c r="H78" s="169"/>
      <c r="I78" s="169"/>
    </row>
    <row r="79" spans="2:9" ht="12.75">
      <c r="B79" s="169"/>
      <c r="C79" s="169"/>
      <c r="D79" s="169"/>
      <c r="E79" s="169"/>
      <c r="F79" s="169"/>
      <c r="G79" s="169"/>
      <c r="H79" s="169"/>
      <c r="I79" s="169"/>
    </row>
    <row r="80" spans="2:9" ht="12.75">
      <c r="B80" s="8"/>
      <c r="C80" s="8"/>
      <c r="D80" s="8"/>
      <c r="E80" s="8"/>
      <c r="F80" s="8"/>
      <c r="G80" s="8"/>
      <c r="H80" s="8"/>
      <c r="I80" s="8"/>
    </row>
    <row r="81" spans="1:9" ht="14.25" customHeight="1">
      <c r="A81" s="58" t="s">
        <v>135</v>
      </c>
      <c r="B81" s="20" t="s">
        <v>64</v>
      </c>
      <c r="C81" s="20"/>
      <c r="D81" s="20"/>
      <c r="E81" s="13"/>
      <c r="F81" s="13"/>
      <c r="G81" s="13"/>
      <c r="H81" s="13"/>
      <c r="I81" s="13"/>
    </row>
    <row r="82" spans="1:9" ht="12.75" customHeight="1">
      <c r="A82" s="13"/>
      <c r="B82" s="174" t="s">
        <v>176</v>
      </c>
      <c r="C82" s="174"/>
      <c r="D82" s="174"/>
      <c r="E82" s="174"/>
      <c r="F82" s="174"/>
      <c r="G82" s="174"/>
      <c r="H82" s="174"/>
      <c r="I82" s="174"/>
    </row>
    <row r="83" spans="1:9" ht="15" customHeight="1">
      <c r="A83" s="13"/>
      <c r="B83" s="174"/>
      <c r="C83" s="174"/>
      <c r="D83" s="174"/>
      <c r="E83" s="174"/>
      <c r="F83" s="174"/>
      <c r="G83" s="174"/>
      <c r="H83" s="174"/>
      <c r="I83" s="174"/>
    </row>
    <row r="84" spans="1:9" ht="1.5" customHeight="1" hidden="1">
      <c r="A84" s="13"/>
      <c r="B84" s="174"/>
      <c r="C84" s="174"/>
      <c r="D84" s="174"/>
      <c r="E84" s="174"/>
      <c r="F84" s="174"/>
      <c r="G84" s="174"/>
      <c r="H84" s="174"/>
      <c r="I84" s="174"/>
    </row>
    <row r="85" spans="1:9" ht="15.75" customHeight="1">
      <c r="A85" s="13"/>
      <c r="B85" s="31"/>
      <c r="C85" s="31"/>
      <c r="D85" s="31"/>
      <c r="E85" s="31"/>
      <c r="F85" s="31"/>
      <c r="G85" s="31"/>
      <c r="H85" s="31"/>
      <c r="I85" s="31"/>
    </row>
    <row r="86" spans="1:9" ht="12.75">
      <c r="A86" s="13"/>
      <c r="B86" s="31"/>
      <c r="C86" s="31"/>
      <c r="D86" s="31"/>
      <c r="E86" s="31"/>
      <c r="F86" s="31"/>
      <c r="G86" s="31"/>
      <c r="H86" s="31"/>
      <c r="I86" s="31"/>
    </row>
    <row r="87" spans="1:2" ht="12.75">
      <c r="A87" s="58" t="s">
        <v>136</v>
      </c>
      <c r="B87" s="20" t="s">
        <v>91</v>
      </c>
    </row>
    <row r="88" spans="2:9" ht="12.75" customHeight="1">
      <c r="B88" s="169" t="s">
        <v>206</v>
      </c>
      <c r="C88" s="169"/>
      <c r="D88" s="169"/>
      <c r="E88" s="169"/>
      <c r="F88" s="169"/>
      <c r="G88" s="169"/>
      <c r="H88" s="169"/>
      <c r="I88" s="169"/>
    </row>
    <row r="89" spans="2:9" ht="12.75">
      <c r="B89" s="169"/>
      <c r="C89" s="169"/>
      <c r="D89" s="169"/>
      <c r="E89" s="169"/>
      <c r="F89" s="169"/>
      <c r="G89" s="169"/>
      <c r="H89" s="169"/>
      <c r="I89" s="169"/>
    </row>
    <row r="90" spans="2:9" ht="12" customHeight="1">
      <c r="B90" s="169"/>
      <c r="C90" s="169"/>
      <c r="D90" s="169"/>
      <c r="E90" s="169"/>
      <c r="F90" s="169"/>
      <c r="G90" s="169"/>
      <c r="H90" s="169"/>
      <c r="I90" s="169"/>
    </row>
    <row r="91" spans="2:9" ht="14.25" customHeight="1">
      <c r="B91" s="8"/>
      <c r="C91" s="8"/>
      <c r="D91" s="8"/>
      <c r="E91" s="8"/>
      <c r="F91" s="8"/>
      <c r="G91" s="8"/>
      <c r="H91" s="8"/>
      <c r="I91" s="8"/>
    </row>
    <row r="92" ht="12.75" customHeight="1"/>
    <row r="93" spans="1:2" ht="12.75">
      <c r="A93" s="58" t="s">
        <v>137</v>
      </c>
      <c r="B93" s="20" t="s">
        <v>65</v>
      </c>
    </row>
    <row r="94" spans="2:9" ht="14.25" customHeight="1">
      <c r="B94" s="169" t="s">
        <v>177</v>
      </c>
      <c r="C94" s="169"/>
      <c r="D94" s="169"/>
      <c r="E94" s="169"/>
      <c r="F94" s="169"/>
      <c r="G94" s="169"/>
      <c r="H94" s="169"/>
      <c r="I94" s="169"/>
    </row>
    <row r="95" spans="1:9" ht="15" customHeight="1">
      <c r="A95" s="20"/>
      <c r="B95" s="20"/>
      <c r="C95" s="13"/>
      <c r="D95" s="13"/>
      <c r="E95" s="13"/>
      <c r="F95" s="13"/>
      <c r="G95" s="13"/>
      <c r="H95" s="13"/>
      <c r="I95" s="73"/>
    </row>
    <row r="96" spans="1:9" ht="12.75">
      <c r="A96" s="13"/>
      <c r="B96" s="79"/>
      <c r="C96" s="13"/>
      <c r="D96" s="13"/>
      <c r="E96" s="13"/>
      <c r="F96" s="13"/>
      <c r="G96" s="13"/>
      <c r="H96" s="13"/>
      <c r="I96" s="73"/>
    </row>
    <row r="97" spans="1:9" ht="12.75">
      <c r="A97" s="58" t="s">
        <v>138</v>
      </c>
      <c r="B97" s="20" t="s">
        <v>66</v>
      </c>
      <c r="I97" s="53"/>
    </row>
    <row r="98" spans="2:9" ht="12.75" customHeight="1">
      <c r="B98" s="164" t="s">
        <v>239</v>
      </c>
      <c r="C98" s="164"/>
      <c r="D98" s="164"/>
      <c r="E98" s="164"/>
      <c r="F98" s="164"/>
      <c r="G98" s="164"/>
      <c r="H98" s="164"/>
      <c r="I98" s="164"/>
    </row>
    <row r="99" spans="2:9" ht="12.75">
      <c r="B99" s="164"/>
      <c r="C99" s="164"/>
      <c r="D99" s="164"/>
      <c r="E99" s="164"/>
      <c r="F99" s="164"/>
      <c r="G99" s="164"/>
      <c r="H99" s="164"/>
      <c r="I99" s="164"/>
    </row>
    <row r="100" spans="2:9" ht="12.75">
      <c r="B100" s="164"/>
      <c r="C100" s="164"/>
      <c r="D100" s="164"/>
      <c r="E100" s="164"/>
      <c r="F100" s="164"/>
      <c r="G100" s="164"/>
      <c r="H100" s="164"/>
      <c r="I100" s="164"/>
    </row>
    <row r="101" ht="15" customHeight="1"/>
    <row r="103" spans="1:9" ht="12.75">
      <c r="A103" s="64" t="s">
        <v>139</v>
      </c>
      <c r="B103" s="37" t="s">
        <v>67</v>
      </c>
      <c r="C103" s="29"/>
      <c r="D103" s="29"/>
      <c r="E103" s="29"/>
      <c r="F103" s="29"/>
      <c r="G103" s="29"/>
      <c r="H103" s="29"/>
      <c r="I103" s="29"/>
    </row>
    <row r="104" spans="1:9" ht="12.75" customHeight="1">
      <c r="A104" s="29"/>
      <c r="B104" s="170" t="s">
        <v>240</v>
      </c>
      <c r="C104" s="170"/>
      <c r="D104" s="170"/>
      <c r="E104" s="170"/>
      <c r="F104" s="170"/>
      <c r="G104" s="170"/>
      <c r="H104" s="170"/>
      <c r="I104" s="170"/>
    </row>
    <row r="105" spans="1:9" ht="14.25" customHeight="1">
      <c r="A105" s="29"/>
      <c r="B105" s="170"/>
      <c r="C105" s="170"/>
      <c r="D105" s="170"/>
      <c r="E105" s="170"/>
      <c r="F105" s="170"/>
      <c r="G105" s="170"/>
      <c r="H105" s="170"/>
      <c r="I105" s="170"/>
    </row>
    <row r="106" spans="1:11" ht="12.75">
      <c r="A106" s="57" t="s">
        <v>197</v>
      </c>
      <c r="B106" s="54"/>
      <c r="C106" s="54"/>
      <c r="D106" s="54"/>
      <c r="E106" s="54"/>
      <c r="F106" s="54"/>
      <c r="G106" s="54"/>
      <c r="H106" s="54"/>
      <c r="I106" s="54"/>
      <c r="J106" s="8"/>
      <c r="K106" s="8"/>
    </row>
    <row r="107" spans="2:11" ht="12.75">
      <c r="B107" s="8"/>
      <c r="C107" s="8"/>
      <c r="D107" s="8"/>
      <c r="E107" s="8"/>
      <c r="F107" s="8"/>
      <c r="G107" s="8"/>
      <c r="H107" s="8"/>
      <c r="I107" s="8"/>
      <c r="J107" s="8"/>
      <c r="K107" s="8"/>
    </row>
    <row r="108" spans="1:7" ht="12.75">
      <c r="A108" s="64" t="s">
        <v>140</v>
      </c>
      <c r="B108" s="37" t="s">
        <v>68</v>
      </c>
      <c r="C108" s="29"/>
      <c r="D108" s="29"/>
      <c r="E108" s="29"/>
      <c r="F108" s="29"/>
      <c r="G108" s="29"/>
    </row>
    <row r="109" spans="1:9" ht="12.75">
      <c r="A109" s="37"/>
      <c r="B109" s="37"/>
      <c r="C109" s="29"/>
      <c r="D109" s="29"/>
      <c r="E109" s="29"/>
      <c r="F109" s="29"/>
      <c r="G109" s="29"/>
      <c r="H109" s="99" t="s">
        <v>11</v>
      </c>
      <c r="I109" s="99" t="s">
        <v>11</v>
      </c>
    </row>
    <row r="110" spans="1:9" ht="12.75">
      <c r="A110" s="37"/>
      <c r="B110" s="37"/>
      <c r="C110" s="29"/>
      <c r="D110" s="29"/>
      <c r="E110" s="29"/>
      <c r="F110" s="29"/>
      <c r="G110" s="29"/>
      <c r="H110" s="100" t="str">
        <f>H58</f>
        <v>30 June  2008</v>
      </c>
      <c r="I110" s="102" t="str">
        <f>H123</f>
        <v>30 June 2007</v>
      </c>
    </row>
    <row r="111" spans="1:9" ht="12.75">
      <c r="A111" s="37"/>
      <c r="B111" s="37"/>
      <c r="C111" s="29"/>
      <c r="D111" s="29"/>
      <c r="E111" s="29"/>
      <c r="F111" s="29"/>
      <c r="G111" s="29"/>
      <c r="H111" s="17" t="s">
        <v>17</v>
      </c>
      <c r="I111" s="17" t="s">
        <v>17</v>
      </c>
    </row>
    <row r="112" spans="1:9" ht="12.75">
      <c r="A112" s="37"/>
      <c r="B112" s="37"/>
      <c r="C112" s="29"/>
      <c r="D112" s="29"/>
      <c r="E112" s="29"/>
      <c r="F112" s="29"/>
      <c r="G112" s="29"/>
      <c r="H112" s="49"/>
      <c r="I112" s="49"/>
    </row>
    <row r="113" spans="1:9" ht="12.75">
      <c r="A113" s="29"/>
      <c r="B113" s="29" t="s">
        <v>185</v>
      </c>
      <c r="C113" s="29"/>
      <c r="D113" s="29"/>
      <c r="E113" s="29"/>
      <c r="F113" s="29"/>
      <c r="G113" s="29"/>
      <c r="H113" s="83">
        <v>24630</v>
      </c>
      <c r="I113" s="83">
        <v>18993</v>
      </c>
    </row>
    <row r="114" spans="1:9" ht="12.75">
      <c r="A114" s="29"/>
      <c r="B114" s="29" t="s">
        <v>189</v>
      </c>
      <c r="C114" s="29"/>
      <c r="D114" s="29"/>
      <c r="E114" s="29"/>
      <c r="F114" s="29"/>
      <c r="G114" s="29"/>
      <c r="H114" s="22">
        <v>4588</v>
      </c>
      <c r="I114" s="22">
        <v>7093</v>
      </c>
    </row>
    <row r="115" spans="1:9" ht="13.5" thickBot="1">
      <c r="A115" s="29"/>
      <c r="B115" s="29"/>
      <c r="C115" s="29"/>
      <c r="D115" s="29"/>
      <c r="E115" s="29"/>
      <c r="F115" s="29"/>
      <c r="G115" s="29"/>
      <c r="H115" s="48">
        <f>SUM(H113:H114)</f>
        <v>29218</v>
      </c>
      <c r="I115" s="48">
        <f>SUM(I113:I114)</f>
        <v>26086</v>
      </c>
    </row>
    <row r="116" spans="1:9" ht="12.75" customHeight="1">
      <c r="A116" s="20" t="s">
        <v>69</v>
      </c>
      <c r="B116" s="171" t="s">
        <v>70</v>
      </c>
      <c r="C116" s="171"/>
      <c r="D116" s="171"/>
      <c r="E116" s="171"/>
      <c r="F116" s="171"/>
      <c r="G116" s="171"/>
      <c r="H116" s="171"/>
      <c r="I116" s="171"/>
    </row>
    <row r="117" spans="1:9" ht="12.75">
      <c r="A117" s="57"/>
      <c r="B117" s="172"/>
      <c r="C117" s="172"/>
      <c r="D117" s="172"/>
      <c r="E117" s="172"/>
      <c r="F117" s="172"/>
      <c r="G117" s="172"/>
      <c r="H117" s="172"/>
      <c r="I117" s="172"/>
    </row>
    <row r="118" ht="9.75" customHeight="1"/>
    <row r="119" spans="1:9" s="106" customFormat="1" ht="12.75">
      <c r="A119" s="64" t="s">
        <v>111</v>
      </c>
      <c r="B119" s="37" t="s">
        <v>71</v>
      </c>
      <c r="C119" s="29"/>
      <c r="D119" s="29"/>
      <c r="E119" s="29"/>
      <c r="F119" s="29"/>
      <c r="G119" s="29"/>
      <c r="H119" s="29"/>
      <c r="I119" s="29"/>
    </row>
    <row r="120" spans="1:9" s="106" customFormat="1" ht="13.5" customHeight="1">
      <c r="A120" s="29"/>
      <c r="B120" s="120"/>
      <c r="C120" s="137"/>
      <c r="D120" s="138"/>
      <c r="E120" s="137"/>
      <c r="F120" s="137"/>
      <c r="G120" s="121"/>
      <c r="H120" s="122" t="s">
        <v>178</v>
      </c>
      <c r="I120" s="137"/>
    </row>
    <row r="121" spans="1:9" s="106" customFormat="1" ht="13.5" customHeight="1">
      <c r="A121" s="29"/>
      <c r="B121" s="120"/>
      <c r="C121" s="137"/>
      <c r="D121" s="138"/>
      <c r="E121" s="137"/>
      <c r="F121" s="137"/>
      <c r="G121" s="122" t="s">
        <v>16</v>
      </c>
      <c r="H121" s="122" t="s">
        <v>180</v>
      </c>
      <c r="I121" s="137"/>
    </row>
    <row r="122" spans="1:9" s="106" customFormat="1" ht="13.5" customHeight="1">
      <c r="A122" s="29"/>
      <c r="B122" s="120"/>
      <c r="C122" s="137"/>
      <c r="D122" s="138"/>
      <c r="E122" s="137"/>
      <c r="F122" s="137"/>
      <c r="G122" s="122" t="s">
        <v>109</v>
      </c>
      <c r="H122" s="123" t="s">
        <v>179</v>
      </c>
      <c r="I122" s="137"/>
    </row>
    <row r="123" spans="1:9" s="106" customFormat="1" ht="13.5" customHeight="1">
      <c r="A123" s="29"/>
      <c r="B123" s="120"/>
      <c r="C123" s="137"/>
      <c r="D123" s="138"/>
      <c r="E123" s="137"/>
      <c r="F123" s="137"/>
      <c r="G123" s="124" t="s">
        <v>230</v>
      </c>
      <c r="H123" s="124" t="s">
        <v>232</v>
      </c>
      <c r="I123" s="91" t="s">
        <v>3</v>
      </c>
    </row>
    <row r="124" spans="1:9" s="106" customFormat="1" ht="13.5" customHeight="1">
      <c r="A124" s="29"/>
      <c r="B124" s="120"/>
      <c r="C124" s="137"/>
      <c r="D124" s="138"/>
      <c r="E124" s="139"/>
      <c r="F124" s="137"/>
      <c r="G124" s="124" t="s">
        <v>17</v>
      </c>
      <c r="H124" s="124" t="s">
        <v>17</v>
      </c>
      <c r="I124" s="125" t="s">
        <v>13</v>
      </c>
    </row>
    <row r="125" spans="1:9" s="106" customFormat="1" ht="13.5" customHeight="1">
      <c r="A125" s="29"/>
      <c r="B125" s="120" t="s">
        <v>18</v>
      </c>
      <c r="C125" s="137"/>
      <c r="D125" s="138"/>
      <c r="E125" s="139"/>
      <c r="F125" s="137"/>
      <c r="G125" s="16">
        <v>29819</v>
      </c>
      <c r="H125" s="10">
        <v>23586</v>
      </c>
      <c r="I125" s="126">
        <f>(G125-H125)/H125*100</f>
        <v>26.426693801407612</v>
      </c>
    </row>
    <row r="126" spans="1:9" s="106" customFormat="1" ht="8.25" customHeight="1">
      <c r="A126" s="29"/>
      <c r="B126" s="120"/>
      <c r="C126" s="137"/>
      <c r="D126" s="138"/>
      <c r="E126" s="139"/>
      <c r="F126" s="137"/>
      <c r="G126" s="124"/>
      <c r="H126" s="29"/>
      <c r="I126" s="126"/>
    </row>
    <row r="127" spans="1:9" s="106" customFormat="1" ht="13.5" customHeight="1">
      <c r="A127" s="29"/>
      <c r="B127" s="120" t="s">
        <v>24</v>
      </c>
      <c r="C127" s="137"/>
      <c r="D127" s="138"/>
      <c r="E127" s="139"/>
      <c r="F127" s="137"/>
      <c r="G127" s="28">
        <v>4272</v>
      </c>
      <c r="H127" s="28">
        <f>'IS'!E32</f>
        <v>3945.2999999999993</v>
      </c>
      <c r="I127" s="126">
        <f>(G127-H127)/H127*100</f>
        <v>8.280739107292241</v>
      </c>
    </row>
    <row r="128" spans="1:9" s="106" customFormat="1" ht="13.5" customHeight="1">
      <c r="A128" s="29"/>
      <c r="B128" s="120"/>
      <c r="C128" s="137"/>
      <c r="D128" s="138"/>
      <c r="E128" s="137"/>
      <c r="F128" s="137"/>
      <c r="G128" s="28"/>
      <c r="H128" s="28"/>
      <c r="I128" s="126"/>
    </row>
    <row r="129" spans="1:12" s="106" customFormat="1" ht="13.5" customHeight="1">
      <c r="A129" s="29"/>
      <c r="B129" s="170" t="s">
        <v>250</v>
      </c>
      <c r="C129" s="170"/>
      <c r="D129" s="170"/>
      <c r="E129" s="170"/>
      <c r="F129" s="170"/>
      <c r="G129" s="170"/>
      <c r="H129" s="170"/>
      <c r="I129" s="170"/>
      <c r="K129" s="112"/>
      <c r="L129" s="113"/>
    </row>
    <row r="130" spans="1:12" s="106" customFormat="1" ht="13.5" customHeight="1">
      <c r="A130" s="29"/>
      <c r="B130" s="170"/>
      <c r="C130" s="170"/>
      <c r="D130" s="170"/>
      <c r="E130" s="170"/>
      <c r="F130" s="170"/>
      <c r="G130" s="170"/>
      <c r="H130" s="170"/>
      <c r="I130" s="170"/>
      <c r="K130" s="110"/>
      <c r="L130" s="140"/>
    </row>
    <row r="131" spans="1:12" s="106" customFormat="1" ht="13.5" customHeight="1">
      <c r="A131" s="29"/>
      <c r="B131" s="170"/>
      <c r="C131" s="170"/>
      <c r="D131" s="170"/>
      <c r="E131" s="170"/>
      <c r="F131" s="170"/>
      <c r="G131" s="170"/>
      <c r="H131" s="170"/>
      <c r="I131" s="170"/>
      <c r="K131" s="110"/>
      <c r="L131" s="140"/>
    </row>
    <row r="132" spans="1:12" s="106" customFormat="1" ht="27.75" customHeight="1">
      <c r="A132" s="29"/>
      <c r="B132" s="170"/>
      <c r="C132" s="170"/>
      <c r="D132" s="170"/>
      <c r="E132" s="170"/>
      <c r="F132" s="170"/>
      <c r="G132" s="170"/>
      <c r="H132" s="170"/>
      <c r="I132" s="170"/>
      <c r="K132" s="110"/>
      <c r="L132" s="140"/>
    </row>
    <row r="133" spans="1:12" s="106" customFormat="1" ht="13.5" customHeight="1">
      <c r="A133" s="29"/>
      <c r="B133" s="29"/>
      <c r="C133" s="29"/>
      <c r="D133" s="138"/>
      <c r="E133" s="137"/>
      <c r="F133" s="137"/>
      <c r="G133" s="137"/>
      <c r="H133" s="137"/>
      <c r="I133" s="137"/>
      <c r="K133" s="110"/>
      <c r="L133" s="140"/>
    </row>
    <row r="134" spans="1:12" s="106" customFormat="1" ht="13.5" customHeight="1">
      <c r="A134" s="29"/>
      <c r="B134" s="170" t="s">
        <v>252</v>
      </c>
      <c r="C134" s="170"/>
      <c r="D134" s="170"/>
      <c r="E134" s="170"/>
      <c r="F134" s="170"/>
      <c r="G134" s="170"/>
      <c r="H134" s="170"/>
      <c r="I134" s="170"/>
      <c r="K134" s="110"/>
      <c r="L134" s="140"/>
    </row>
    <row r="135" spans="1:12" s="106" customFormat="1" ht="13.5" customHeight="1">
      <c r="A135" s="29"/>
      <c r="B135" s="170"/>
      <c r="C135" s="170"/>
      <c r="D135" s="170"/>
      <c r="E135" s="170"/>
      <c r="F135" s="170"/>
      <c r="G135" s="170"/>
      <c r="H135" s="170"/>
      <c r="I135" s="170"/>
      <c r="K135" s="109"/>
      <c r="L135" s="109"/>
    </row>
    <row r="136" spans="1:12" s="106" customFormat="1" ht="26.25" customHeight="1">
      <c r="A136" s="29"/>
      <c r="B136" s="170"/>
      <c r="C136" s="170"/>
      <c r="D136" s="170"/>
      <c r="E136" s="170"/>
      <c r="F136" s="170"/>
      <c r="G136" s="170"/>
      <c r="H136" s="170"/>
      <c r="I136" s="170"/>
      <c r="K136" s="110"/>
      <c r="L136" s="140"/>
    </row>
    <row r="137" spans="1:9" s="106" customFormat="1" ht="11.25" customHeight="1">
      <c r="A137" s="29"/>
      <c r="B137" s="29"/>
      <c r="C137" s="29"/>
      <c r="D137" s="29"/>
      <c r="E137" s="29"/>
      <c r="F137" s="29"/>
      <c r="G137" s="29"/>
      <c r="H137" s="29"/>
      <c r="I137" s="29"/>
    </row>
    <row r="138" spans="1:9" s="109" customFormat="1" ht="42.75" customHeight="1">
      <c r="A138" s="127"/>
      <c r="B138" s="127" t="s">
        <v>0</v>
      </c>
      <c r="C138" s="173" t="s">
        <v>227</v>
      </c>
      <c r="D138" s="170"/>
      <c r="E138" s="170"/>
      <c r="F138" s="170"/>
      <c r="G138" s="170"/>
      <c r="H138" s="170"/>
      <c r="I138" s="170"/>
    </row>
    <row r="139" spans="1:9" s="109" customFormat="1" ht="15.75" customHeight="1">
      <c r="A139" s="127"/>
      <c r="B139" s="127" t="s">
        <v>1</v>
      </c>
      <c r="C139" s="173" t="s">
        <v>228</v>
      </c>
      <c r="D139" s="170"/>
      <c r="E139" s="170"/>
      <c r="F139" s="170"/>
      <c r="G139" s="170"/>
      <c r="H139" s="170"/>
      <c r="I139" s="170"/>
    </row>
    <row r="140" spans="1:9" s="106" customFormat="1" ht="11.25" customHeight="1">
      <c r="A140" s="29"/>
      <c r="B140" s="29"/>
      <c r="C140" s="29"/>
      <c r="D140" s="29"/>
      <c r="E140" s="29"/>
      <c r="F140" s="29"/>
      <c r="G140" s="29"/>
      <c r="H140" s="29"/>
      <c r="I140" s="29"/>
    </row>
    <row r="141" spans="1:9" s="106" customFormat="1" ht="27" customHeight="1">
      <c r="A141" s="29"/>
      <c r="B141" s="170" t="s">
        <v>253</v>
      </c>
      <c r="C141" s="170"/>
      <c r="D141" s="170"/>
      <c r="E141" s="170"/>
      <c r="F141" s="170"/>
      <c r="G141" s="170"/>
      <c r="H141" s="170"/>
      <c r="I141" s="170"/>
    </row>
    <row r="142" spans="3:9" ht="4.5" customHeight="1">
      <c r="C142" s="38"/>
      <c r="D142" s="141"/>
      <c r="E142" s="38"/>
      <c r="F142" s="38"/>
      <c r="G142" s="38"/>
      <c r="H142" s="38"/>
      <c r="I142" s="38"/>
    </row>
    <row r="143" spans="2:9" ht="12.75" customHeight="1">
      <c r="B143" s="137"/>
      <c r="C143" s="38"/>
      <c r="D143" s="141"/>
      <c r="E143" s="38"/>
      <c r="F143" s="38"/>
      <c r="G143" s="38"/>
      <c r="H143" s="38"/>
      <c r="I143" s="38"/>
    </row>
    <row r="144" spans="1:2" s="29" customFormat="1" ht="12.75">
      <c r="A144" s="66" t="s">
        <v>113</v>
      </c>
      <c r="B144" s="41" t="s">
        <v>72</v>
      </c>
    </row>
    <row r="145" spans="7:8" s="29" customFormat="1" ht="12.75" customHeight="1">
      <c r="G145" s="125" t="s">
        <v>16</v>
      </c>
      <c r="H145" s="91" t="s">
        <v>12</v>
      </c>
    </row>
    <row r="146" spans="2:9" s="29" customFormat="1" ht="13.5" customHeight="1">
      <c r="B146" s="84"/>
      <c r="C146" s="84"/>
      <c r="D146" s="84"/>
      <c r="E146" s="84"/>
      <c r="F146" s="84"/>
      <c r="G146" s="125" t="s">
        <v>109</v>
      </c>
      <c r="H146" s="91" t="s">
        <v>109</v>
      </c>
      <c r="I146" s="84"/>
    </row>
    <row r="147" spans="2:9" s="29" customFormat="1" ht="13.5" customHeight="1">
      <c r="B147" s="84"/>
      <c r="C147" s="84"/>
      <c r="D147" s="84"/>
      <c r="E147" s="84"/>
      <c r="F147" s="84"/>
      <c r="G147" s="124" t="s">
        <v>230</v>
      </c>
      <c r="H147" s="156" t="s">
        <v>221</v>
      </c>
      <c r="I147" s="91" t="s">
        <v>3</v>
      </c>
    </row>
    <row r="148" spans="2:9" s="29" customFormat="1" ht="13.5" customHeight="1">
      <c r="B148" s="84"/>
      <c r="C148" s="84"/>
      <c r="D148" s="84"/>
      <c r="E148" s="84"/>
      <c r="F148" s="84"/>
      <c r="G148" s="125" t="s">
        <v>17</v>
      </c>
      <c r="H148" s="125" t="s">
        <v>17</v>
      </c>
      <c r="I148" s="125" t="s">
        <v>13</v>
      </c>
    </row>
    <row r="149" spans="2:9" s="29" customFormat="1" ht="6.75" customHeight="1">
      <c r="B149" s="84"/>
      <c r="C149" s="84"/>
      <c r="D149" s="84"/>
      <c r="E149" s="84"/>
      <c r="F149" s="84"/>
      <c r="G149" s="125"/>
      <c r="H149" s="125"/>
      <c r="I149" s="125"/>
    </row>
    <row r="150" spans="2:9" s="29" customFormat="1" ht="14.25" customHeight="1">
      <c r="B150" s="170" t="s">
        <v>18</v>
      </c>
      <c r="C150" s="170"/>
      <c r="D150" s="170"/>
      <c r="E150" s="84"/>
      <c r="F150" s="84"/>
      <c r="G150" s="16">
        <v>29819</v>
      </c>
      <c r="H150" s="10">
        <v>28502</v>
      </c>
      <c r="I150" s="126">
        <f>(G150-H150)/H150*100</f>
        <v>4.620728369938951</v>
      </c>
    </row>
    <row r="151" spans="2:9" s="29" customFormat="1" ht="15" customHeight="1">
      <c r="B151" s="170" t="s">
        <v>24</v>
      </c>
      <c r="C151" s="170"/>
      <c r="D151" s="170"/>
      <c r="E151" s="84"/>
      <c r="F151" s="84"/>
      <c r="G151" s="28">
        <v>4272</v>
      </c>
      <c r="H151" s="80">
        <v>4884</v>
      </c>
      <c r="I151" s="126">
        <f>(G151-H151)/H151*100</f>
        <v>-12.530712530712531</v>
      </c>
    </row>
    <row r="152" spans="2:9" s="29" customFormat="1" ht="12" customHeight="1">
      <c r="B152" s="114"/>
      <c r="C152" s="114"/>
      <c r="D152" s="114"/>
      <c r="E152" s="84"/>
      <c r="F152" s="84"/>
      <c r="G152" s="133"/>
      <c r="H152" s="133"/>
      <c r="I152" s="134"/>
    </row>
    <row r="153" spans="2:9" s="29" customFormat="1" ht="43.5" customHeight="1">
      <c r="B153" s="164" t="s">
        <v>254</v>
      </c>
      <c r="C153" s="164"/>
      <c r="D153" s="164"/>
      <c r="E153" s="164"/>
      <c r="F153" s="164"/>
      <c r="G153" s="164"/>
      <c r="H153" s="164"/>
      <c r="I153" s="164"/>
    </row>
    <row r="154" spans="2:9" s="29" customFormat="1" ht="42.75" customHeight="1">
      <c r="B154" s="127" t="s">
        <v>0</v>
      </c>
      <c r="C154" s="173" t="s">
        <v>227</v>
      </c>
      <c r="D154" s="170"/>
      <c r="E154" s="170"/>
      <c r="F154" s="170"/>
      <c r="G154" s="170"/>
      <c r="H154" s="170"/>
      <c r="I154" s="170"/>
    </row>
    <row r="155" spans="2:9" s="29" customFormat="1" ht="32.25" customHeight="1">
      <c r="B155" s="29" t="s">
        <v>1</v>
      </c>
      <c r="C155" s="170" t="s">
        <v>228</v>
      </c>
      <c r="D155" s="170"/>
      <c r="E155" s="170"/>
      <c r="F155" s="170"/>
      <c r="G155" s="170"/>
      <c r="H155" s="170"/>
      <c r="I155" s="170"/>
    </row>
    <row r="156" spans="1:9" s="29" customFormat="1" ht="12.75" customHeight="1">
      <c r="A156" s="20" t="s">
        <v>69</v>
      </c>
      <c r="B156" s="171" t="s">
        <v>79</v>
      </c>
      <c r="C156" s="171"/>
      <c r="D156" s="171"/>
      <c r="E156" s="171"/>
      <c r="F156" s="171"/>
      <c r="G156" s="171"/>
      <c r="H156" s="171"/>
      <c r="I156" s="171"/>
    </row>
    <row r="157" spans="1:9" s="29" customFormat="1" ht="12.75">
      <c r="A157" s="57"/>
      <c r="B157" s="172"/>
      <c r="C157" s="172"/>
      <c r="D157" s="172"/>
      <c r="E157" s="172"/>
      <c r="F157" s="172"/>
      <c r="G157" s="172"/>
      <c r="H157" s="172"/>
      <c r="I157" s="172"/>
    </row>
    <row r="159" spans="1:2" ht="12.75">
      <c r="A159" s="65" t="s">
        <v>115</v>
      </c>
      <c r="B159" s="1" t="s">
        <v>73</v>
      </c>
    </row>
    <row r="160" spans="2:9" ht="12" customHeight="1">
      <c r="B160" s="170" t="s">
        <v>251</v>
      </c>
      <c r="C160" s="170"/>
      <c r="D160" s="170"/>
      <c r="E160" s="170"/>
      <c r="F160" s="170"/>
      <c r="G160" s="170"/>
      <c r="H160" s="170"/>
      <c r="I160" s="170"/>
    </row>
    <row r="161" spans="2:9" ht="103.5" customHeight="1">
      <c r="B161" s="170"/>
      <c r="C161" s="170"/>
      <c r="D161" s="170"/>
      <c r="E161" s="170"/>
      <c r="F161" s="170"/>
      <c r="G161" s="170"/>
      <c r="H161" s="170"/>
      <c r="I161" s="170"/>
    </row>
    <row r="162" spans="2:9" ht="11.25" customHeight="1">
      <c r="B162" s="84"/>
      <c r="C162" s="84"/>
      <c r="D162" s="84"/>
      <c r="E162" s="84"/>
      <c r="F162" s="84"/>
      <c r="G162" s="84"/>
      <c r="H162" s="84"/>
      <c r="I162" s="84"/>
    </row>
    <row r="163" spans="2:9" ht="13.5" customHeight="1">
      <c r="B163" s="8"/>
      <c r="C163" s="8"/>
      <c r="D163" s="8"/>
      <c r="E163" s="8"/>
      <c r="F163" s="8"/>
      <c r="G163" s="8"/>
      <c r="H163" s="8"/>
      <c r="I163" s="8"/>
    </row>
    <row r="164" spans="1:9" ht="12" customHeight="1">
      <c r="A164" s="66" t="s">
        <v>117</v>
      </c>
      <c r="B164" s="41" t="s">
        <v>74</v>
      </c>
      <c r="C164" s="8"/>
      <c r="D164" s="8"/>
      <c r="E164" s="8"/>
      <c r="F164" s="8"/>
      <c r="G164" s="8"/>
      <c r="H164" s="8"/>
      <c r="I164" s="8"/>
    </row>
    <row r="165" spans="1:9" ht="12" customHeight="1">
      <c r="A165" s="66"/>
      <c r="B165" s="41"/>
      <c r="C165" s="8"/>
      <c r="D165" s="8"/>
      <c r="E165" s="8"/>
      <c r="F165" s="8"/>
      <c r="G165" s="8"/>
      <c r="H165" s="8"/>
      <c r="I165" s="8"/>
    </row>
    <row r="166" spans="1:9" ht="15" customHeight="1">
      <c r="A166" s="66"/>
      <c r="B166" s="164" t="s">
        <v>194</v>
      </c>
      <c r="C166" s="164"/>
      <c r="D166" s="164"/>
      <c r="E166" s="164"/>
      <c r="F166" s="164"/>
      <c r="G166" s="164"/>
      <c r="H166" s="164"/>
      <c r="I166" s="164"/>
    </row>
    <row r="167" s="29" customFormat="1" ht="12.75">
      <c r="I167" s="42"/>
    </row>
    <row r="168" spans="1:9" s="29" customFormat="1" ht="12.75">
      <c r="A168" s="66" t="s">
        <v>119</v>
      </c>
      <c r="B168" s="41" t="s">
        <v>25</v>
      </c>
      <c r="H168" s="46" t="s">
        <v>226</v>
      </c>
      <c r="I168" s="46" t="s">
        <v>241</v>
      </c>
    </row>
    <row r="169" spans="2:9" s="29" customFormat="1" ht="12.75">
      <c r="B169" s="84"/>
      <c r="C169" s="84"/>
      <c r="D169" s="84"/>
      <c r="E169" s="84"/>
      <c r="F169" s="84"/>
      <c r="G169" s="71"/>
      <c r="H169" s="17" t="s">
        <v>230</v>
      </c>
      <c r="I169" s="17" t="str">
        <f>H169</f>
        <v>30 June 2008</v>
      </c>
    </row>
    <row r="170" spans="2:9" s="29" customFormat="1" ht="12.75">
      <c r="B170" s="84"/>
      <c r="C170" s="84"/>
      <c r="D170" s="84"/>
      <c r="E170" s="84"/>
      <c r="F170" s="84"/>
      <c r="G170" s="128"/>
      <c r="H170" s="146" t="s">
        <v>17</v>
      </c>
      <c r="I170" s="146" t="s">
        <v>17</v>
      </c>
    </row>
    <row r="171" spans="2:9" s="29" customFormat="1" ht="12.75" customHeight="1">
      <c r="B171" s="84"/>
      <c r="C171" s="84"/>
      <c r="D171" s="84"/>
      <c r="E171" s="84"/>
      <c r="F171" s="84"/>
      <c r="G171" s="111"/>
      <c r="H171" s="129"/>
      <c r="I171" s="130"/>
    </row>
    <row r="172" spans="2:9" s="29" customFormat="1" ht="12.75" customHeight="1">
      <c r="B172" s="164" t="s">
        <v>92</v>
      </c>
      <c r="C172" s="164"/>
      <c r="D172" s="164"/>
      <c r="E172" s="84"/>
      <c r="F172" s="84"/>
      <c r="G172" s="84"/>
      <c r="H172" s="131">
        <v>335</v>
      </c>
      <c r="I172" s="147">
        <v>1098</v>
      </c>
    </row>
    <row r="173" spans="2:9" s="29" customFormat="1" ht="12.75" customHeight="1">
      <c r="B173" s="164" t="s">
        <v>93</v>
      </c>
      <c r="C173" s="164"/>
      <c r="D173" s="164"/>
      <c r="E173" s="84"/>
      <c r="F173" s="84"/>
      <c r="G173" s="84"/>
      <c r="H173" s="131">
        <v>25</v>
      </c>
      <c r="I173" s="147">
        <v>143</v>
      </c>
    </row>
    <row r="174" spans="2:9" s="29" customFormat="1" ht="13.5" thickBot="1">
      <c r="B174" s="84"/>
      <c r="C174" s="84"/>
      <c r="D174" s="84"/>
      <c r="E174" s="84"/>
      <c r="F174" s="84"/>
      <c r="G174" s="84"/>
      <c r="H174" s="132">
        <f>SUM(H172:H173)</f>
        <v>360</v>
      </c>
      <c r="I174" s="148">
        <f>SUM(I172:I173)</f>
        <v>1241</v>
      </c>
    </row>
    <row r="175" spans="2:9" ht="12.75" customHeight="1">
      <c r="B175" s="8"/>
      <c r="C175" s="8"/>
      <c r="D175" s="8"/>
      <c r="E175" s="8"/>
      <c r="F175" s="8"/>
      <c r="G175" s="8"/>
      <c r="H175" s="31"/>
      <c r="I175" s="149"/>
    </row>
    <row r="176" spans="2:9" ht="12.75" customHeight="1">
      <c r="B176" s="164" t="s">
        <v>202</v>
      </c>
      <c r="C176" s="164"/>
      <c r="D176" s="164"/>
      <c r="E176" s="164"/>
      <c r="F176" s="164"/>
      <c r="G176" s="164"/>
      <c r="H176" s="164"/>
      <c r="I176" s="164"/>
    </row>
    <row r="177" spans="2:9" ht="12.75">
      <c r="B177" s="164"/>
      <c r="C177" s="164"/>
      <c r="D177" s="164"/>
      <c r="E177" s="164"/>
      <c r="F177" s="164"/>
      <c r="G177" s="164"/>
      <c r="H177" s="164"/>
      <c r="I177" s="164"/>
    </row>
    <row r="178" spans="2:9" ht="28.5" customHeight="1">
      <c r="B178" s="164"/>
      <c r="C178" s="164"/>
      <c r="D178" s="164"/>
      <c r="E178" s="164"/>
      <c r="F178" s="164"/>
      <c r="G178" s="164"/>
      <c r="H178" s="164"/>
      <c r="I178" s="164"/>
    </row>
    <row r="179" spans="2:9" ht="12.75" customHeight="1" hidden="1">
      <c r="B179" s="164"/>
      <c r="C179" s="164"/>
      <c r="D179" s="164"/>
      <c r="E179" s="164"/>
      <c r="F179" s="164"/>
      <c r="G179" s="164"/>
      <c r="H179" s="164"/>
      <c r="I179" s="164"/>
    </row>
    <row r="180" spans="2:9" ht="12.75" customHeight="1" hidden="1">
      <c r="B180" s="164"/>
      <c r="C180" s="164"/>
      <c r="D180" s="164"/>
      <c r="E180" s="164"/>
      <c r="F180" s="164"/>
      <c r="G180" s="164"/>
      <c r="H180" s="164"/>
      <c r="I180" s="164"/>
    </row>
    <row r="182" spans="1:9" ht="12.75">
      <c r="A182" s="20"/>
      <c r="B182" s="68"/>
      <c r="C182" s="68"/>
      <c r="D182" s="68"/>
      <c r="E182" s="68"/>
      <c r="F182" s="68"/>
      <c r="G182" s="68"/>
      <c r="H182" s="68"/>
      <c r="I182" s="68"/>
    </row>
    <row r="183" spans="1:2" ht="12.75">
      <c r="A183" s="65" t="s">
        <v>121</v>
      </c>
      <c r="B183" s="1" t="s">
        <v>75</v>
      </c>
    </row>
    <row r="184" spans="2:9" ht="12.75" customHeight="1">
      <c r="B184" s="169" t="s">
        <v>76</v>
      </c>
      <c r="C184" s="169"/>
      <c r="D184" s="169"/>
      <c r="E184" s="169"/>
      <c r="F184" s="169"/>
      <c r="G184" s="169"/>
      <c r="H184" s="169"/>
      <c r="I184" s="169"/>
    </row>
    <row r="185" spans="2:9" ht="12.75">
      <c r="B185" s="8"/>
      <c r="C185" s="8"/>
      <c r="D185" s="8"/>
      <c r="E185" s="8"/>
      <c r="F185" s="8"/>
      <c r="G185" s="8"/>
      <c r="H185" s="8"/>
      <c r="I185" s="8"/>
    </row>
    <row r="186" spans="1:9" ht="12.75">
      <c r="A186" s="65" t="s">
        <v>122</v>
      </c>
      <c r="B186" s="1" t="s">
        <v>77</v>
      </c>
      <c r="E186" s="8"/>
      <c r="F186" s="8"/>
      <c r="G186" s="8"/>
      <c r="H186" s="8"/>
      <c r="I186" s="8"/>
    </row>
    <row r="187" spans="2:9" ht="12.75">
      <c r="B187" s="2" t="s">
        <v>78</v>
      </c>
      <c r="E187" s="8"/>
      <c r="F187" s="8"/>
      <c r="G187" s="8"/>
      <c r="H187" s="8"/>
      <c r="I187" s="8"/>
    </row>
    <row r="188" ht="6.75" customHeight="1"/>
    <row r="190" spans="1:2" ht="12.75">
      <c r="A190" s="65" t="s">
        <v>123</v>
      </c>
      <c r="B190" s="1" t="s">
        <v>80</v>
      </c>
    </row>
    <row r="191" spans="1:9" ht="12.75" customHeight="1">
      <c r="A191" s="1"/>
      <c r="B191" s="169" t="s">
        <v>242</v>
      </c>
      <c r="C191" s="169"/>
      <c r="D191" s="169"/>
      <c r="E191" s="169"/>
      <c r="F191" s="169"/>
      <c r="G191" s="169"/>
      <c r="H191" s="169"/>
      <c r="I191" s="169"/>
    </row>
    <row r="192" spans="2:7" ht="6" customHeight="1">
      <c r="B192" s="29"/>
      <c r="C192" s="29"/>
      <c r="D192" s="29"/>
      <c r="E192" s="29"/>
      <c r="F192" s="29"/>
      <c r="G192" s="29"/>
    </row>
    <row r="194" spans="1:2" ht="12.75">
      <c r="A194" s="65" t="s">
        <v>135</v>
      </c>
      <c r="B194" s="1" t="s">
        <v>81</v>
      </c>
    </row>
    <row r="195" spans="1:9" ht="15.75" customHeight="1">
      <c r="A195" s="65"/>
      <c r="B195" s="170" t="s">
        <v>243</v>
      </c>
      <c r="C195" s="170"/>
      <c r="D195" s="170"/>
      <c r="E195" s="170"/>
      <c r="F195" s="170"/>
      <c r="G195" s="170"/>
      <c r="H195" s="170"/>
      <c r="I195" s="170"/>
    </row>
    <row r="196" s="29" customFormat="1" ht="12" customHeight="1"/>
    <row r="197" spans="1:9" ht="12.75" customHeight="1">
      <c r="A197" s="20" t="s">
        <v>69</v>
      </c>
      <c r="B197" s="171" t="s">
        <v>79</v>
      </c>
      <c r="C197" s="171"/>
      <c r="D197" s="171"/>
      <c r="E197" s="171"/>
      <c r="F197" s="171"/>
      <c r="G197" s="171"/>
      <c r="H197" s="171"/>
      <c r="I197" s="171"/>
    </row>
    <row r="198" spans="1:9" ht="12.75">
      <c r="A198" s="57"/>
      <c r="B198" s="172"/>
      <c r="C198" s="172"/>
      <c r="D198" s="172"/>
      <c r="E198" s="172"/>
      <c r="F198" s="172"/>
      <c r="G198" s="172"/>
      <c r="H198" s="172"/>
      <c r="I198" s="172"/>
    </row>
    <row r="199" ht="8.25" customHeight="1"/>
    <row r="200" spans="1:2" ht="12.75">
      <c r="A200" s="65" t="s">
        <v>136</v>
      </c>
      <c r="B200" s="1" t="s">
        <v>82</v>
      </c>
    </row>
    <row r="201" spans="2:9" ht="12.75" customHeight="1">
      <c r="B201" s="169" t="s">
        <v>141</v>
      </c>
      <c r="C201" s="169"/>
      <c r="D201" s="169"/>
      <c r="E201" s="169"/>
      <c r="F201" s="169"/>
      <c r="G201" s="169"/>
      <c r="H201" s="169"/>
      <c r="I201" s="169"/>
    </row>
    <row r="202" spans="2:9" ht="12.75">
      <c r="B202" s="169"/>
      <c r="C202" s="169"/>
      <c r="D202" s="169"/>
      <c r="E202" s="169"/>
      <c r="F202" s="169"/>
      <c r="G202" s="169"/>
      <c r="H202" s="169"/>
      <c r="I202" s="169"/>
    </row>
    <row r="203" spans="2:9" ht="12.75">
      <c r="B203" s="169"/>
      <c r="C203" s="169"/>
      <c r="D203" s="169"/>
      <c r="E203" s="169"/>
      <c r="F203" s="169"/>
      <c r="G203" s="169"/>
      <c r="H203" s="169"/>
      <c r="I203" s="169"/>
    </row>
    <row r="204" spans="2:9" ht="12.75">
      <c r="B204" s="169"/>
      <c r="C204" s="169"/>
      <c r="D204" s="169"/>
      <c r="E204" s="169"/>
      <c r="F204" s="169"/>
      <c r="G204" s="169"/>
      <c r="H204" s="169"/>
      <c r="I204" s="169"/>
    </row>
    <row r="205" spans="2:9" ht="6.75" customHeight="1">
      <c r="B205" s="8"/>
      <c r="C205" s="8"/>
      <c r="D205" s="8"/>
      <c r="E205" s="8"/>
      <c r="F205" s="8"/>
      <c r="G205" s="8"/>
      <c r="H205" s="8"/>
      <c r="I205" s="8"/>
    </row>
    <row r="206" spans="2:9" ht="12.75">
      <c r="B206" s="8"/>
      <c r="C206" s="8"/>
      <c r="D206" s="8"/>
      <c r="E206" s="8"/>
      <c r="F206" s="8"/>
      <c r="G206" s="8"/>
      <c r="H206" s="8"/>
      <c r="I206" s="8"/>
    </row>
    <row r="207" spans="1:2" ht="12.75">
      <c r="A207" s="65" t="s">
        <v>137</v>
      </c>
      <c r="B207" s="1" t="s">
        <v>181</v>
      </c>
    </row>
    <row r="208" spans="2:9" s="29" customFormat="1" ht="40.5" customHeight="1">
      <c r="B208" s="175" t="s">
        <v>246</v>
      </c>
      <c r="C208" s="175"/>
      <c r="D208" s="175"/>
      <c r="E208" s="175"/>
      <c r="F208" s="175"/>
      <c r="G208" s="175"/>
      <c r="H208" s="175"/>
      <c r="I208" s="175"/>
    </row>
    <row r="209" ht="12" customHeight="1"/>
    <row r="211" spans="1:2" ht="12.75">
      <c r="A211" s="65" t="s">
        <v>138</v>
      </c>
      <c r="B211" s="1" t="s">
        <v>83</v>
      </c>
    </row>
    <row r="212" spans="1:2" ht="9" customHeight="1">
      <c r="A212" s="65"/>
      <c r="B212" s="1"/>
    </row>
    <row r="213" spans="1:3" ht="12.75">
      <c r="A213" s="65"/>
      <c r="B213" s="2" t="s">
        <v>142</v>
      </c>
      <c r="C213" s="2" t="s">
        <v>153</v>
      </c>
    </row>
    <row r="214" ht="12.75">
      <c r="A214" s="65"/>
    </row>
    <row r="215" spans="2:9" ht="12.75" customHeight="1">
      <c r="B215" s="174" t="s">
        <v>144</v>
      </c>
      <c r="C215" s="174"/>
      <c r="D215" s="174"/>
      <c r="E215" s="174"/>
      <c r="F215" s="174"/>
      <c r="G215" s="174"/>
      <c r="H215" s="174"/>
      <c r="I215" s="174"/>
    </row>
    <row r="216" spans="2:9" ht="12.75">
      <c r="B216" s="174"/>
      <c r="C216" s="174"/>
      <c r="D216" s="174"/>
      <c r="E216" s="174"/>
      <c r="F216" s="174"/>
      <c r="G216" s="174"/>
      <c r="H216" s="174"/>
      <c r="I216" s="174"/>
    </row>
    <row r="217" spans="2:9" ht="12.75">
      <c r="B217" s="31"/>
      <c r="C217" s="31"/>
      <c r="D217" s="31"/>
      <c r="E217" s="31"/>
      <c r="F217" s="31"/>
      <c r="G217" s="31"/>
      <c r="H217" s="31"/>
      <c r="I217" s="31"/>
    </row>
    <row r="218" spans="2:9" ht="12.75" customHeight="1">
      <c r="B218" s="174" t="s">
        <v>156</v>
      </c>
      <c r="C218" s="174"/>
      <c r="D218" s="174"/>
      <c r="E218" s="174"/>
      <c r="F218" s="174"/>
      <c r="G218" s="174"/>
      <c r="H218" s="174"/>
      <c r="I218" s="174"/>
    </row>
    <row r="219" spans="2:9" ht="9" customHeight="1">
      <c r="B219" s="31"/>
      <c r="C219" s="31"/>
      <c r="D219" s="31"/>
      <c r="E219" s="31"/>
      <c r="F219" s="31"/>
      <c r="G219" s="31"/>
      <c r="H219" s="31"/>
      <c r="I219" s="31"/>
    </row>
    <row r="220" spans="2:9" ht="12.75">
      <c r="B220" s="31"/>
      <c r="C220" s="31"/>
      <c r="D220" s="31"/>
      <c r="E220" s="31"/>
      <c r="F220" s="31"/>
      <c r="G220" s="31"/>
      <c r="H220" s="39" t="s">
        <v>190</v>
      </c>
      <c r="I220" s="71" t="s">
        <v>244</v>
      </c>
    </row>
    <row r="221" spans="8:9" ht="12.75">
      <c r="H221" s="5" t="s">
        <v>230</v>
      </c>
      <c r="I221" s="5" t="str">
        <f>H221</f>
        <v>30 June 2008</v>
      </c>
    </row>
    <row r="222" spans="8:9" ht="12.75">
      <c r="H222" s="46" t="s">
        <v>17</v>
      </c>
      <c r="I222" s="46" t="s">
        <v>17</v>
      </c>
    </row>
    <row r="223" ht="12.75">
      <c r="H223" s="13"/>
    </row>
    <row r="224" spans="2:9" ht="12.75">
      <c r="B224" s="2" t="s">
        <v>191</v>
      </c>
      <c r="H224" s="150">
        <f>'IS'!D42</f>
        <v>3912</v>
      </c>
      <c r="I224" s="11">
        <f>'IS'!G42</f>
        <v>12178</v>
      </c>
    </row>
    <row r="225" spans="8:9" ht="12.75">
      <c r="H225" s="73"/>
      <c r="I225" s="15"/>
    </row>
    <row r="226" spans="2:9" ht="12.75">
      <c r="B226" s="2" t="s">
        <v>152</v>
      </c>
      <c r="H226" s="157">
        <v>85292</v>
      </c>
      <c r="I226" s="157">
        <v>85292</v>
      </c>
    </row>
    <row r="227" spans="2:9" ht="12.75">
      <c r="B227" s="2" t="s">
        <v>229</v>
      </c>
      <c r="H227" s="158">
        <v>42646</v>
      </c>
      <c r="I227" s="158">
        <v>42646</v>
      </c>
    </row>
    <row r="228" spans="2:9" ht="12.75">
      <c r="B228" s="2" t="s">
        <v>245</v>
      </c>
      <c r="H228" s="158">
        <v>599</v>
      </c>
      <c r="I228" s="158">
        <v>200</v>
      </c>
    </row>
    <row r="229" spans="2:9" ht="13.5" thickBot="1">
      <c r="B229" s="2" t="s">
        <v>84</v>
      </c>
      <c r="H229" s="12">
        <f>SUM(H226:H228)</f>
        <v>128537</v>
      </c>
      <c r="I229" s="12">
        <f>SUM(I226:I228)</f>
        <v>128138</v>
      </c>
    </row>
    <row r="230" spans="8:9" ht="12.75">
      <c r="H230" s="13"/>
      <c r="I230" s="13"/>
    </row>
    <row r="231" spans="2:9" ht="13.5" thickBot="1">
      <c r="B231" s="2" t="s">
        <v>19</v>
      </c>
      <c r="H231" s="74">
        <f>H224/H229*100</f>
        <v>3.0434816434178487</v>
      </c>
      <c r="I231" s="74">
        <f>I224/I229*100</f>
        <v>9.503816198161358</v>
      </c>
    </row>
    <row r="232" spans="7:8" ht="12.75">
      <c r="G232" s="13"/>
      <c r="H232" s="13"/>
    </row>
    <row r="233" spans="2:9" ht="14.25" customHeight="1">
      <c r="B233" s="2" t="s">
        <v>143</v>
      </c>
      <c r="C233" s="2" t="s">
        <v>154</v>
      </c>
      <c r="E233" s="70"/>
      <c r="F233" s="70"/>
      <c r="G233" s="70"/>
      <c r="H233" s="70"/>
      <c r="I233" s="70"/>
    </row>
    <row r="234" spans="5:9" ht="11.25" customHeight="1">
      <c r="E234" s="70"/>
      <c r="F234" s="70"/>
      <c r="G234" s="70"/>
      <c r="H234" s="70"/>
      <c r="I234" s="70"/>
    </row>
    <row r="235" spans="2:9" ht="14.25" customHeight="1">
      <c r="B235" s="174" t="s">
        <v>155</v>
      </c>
      <c r="C235" s="174"/>
      <c r="D235" s="174"/>
      <c r="E235" s="174"/>
      <c r="F235" s="174"/>
      <c r="G235" s="174"/>
      <c r="H235" s="174"/>
      <c r="I235" s="174"/>
    </row>
    <row r="236" spans="2:9" ht="14.25" customHeight="1">
      <c r="B236" s="174"/>
      <c r="C236" s="174"/>
      <c r="D236" s="174"/>
      <c r="E236" s="174"/>
      <c r="F236" s="174"/>
      <c r="G236" s="174"/>
      <c r="H236" s="174"/>
      <c r="I236" s="174"/>
    </row>
    <row r="237" spans="2:9" ht="12" customHeight="1">
      <c r="B237" s="31"/>
      <c r="C237" s="31"/>
      <c r="D237" s="31"/>
      <c r="E237" s="31"/>
      <c r="F237" s="31"/>
      <c r="G237" s="31"/>
      <c r="H237" s="31"/>
      <c r="I237" s="31"/>
    </row>
    <row r="238" spans="2:9" ht="26.25" customHeight="1">
      <c r="B238" s="174" t="s">
        <v>157</v>
      </c>
      <c r="C238" s="174"/>
      <c r="D238" s="174"/>
      <c r="E238" s="174"/>
      <c r="F238" s="174"/>
      <c r="G238" s="174"/>
      <c r="H238" s="174"/>
      <c r="I238" s="174"/>
    </row>
    <row r="239" spans="2:9" ht="13.5" customHeight="1">
      <c r="B239" s="31"/>
      <c r="C239" s="31"/>
      <c r="D239" s="31"/>
      <c r="E239" s="31"/>
      <c r="F239" s="31"/>
      <c r="G239" s="31"/>
      <c r="H239" s="39" t="s">
        <v>190</v>
      </c>
      <c r="I239" s="71" t="str">
        <f>I220</f>
        <v>9 Months ended</v>
      </c>
    </row>
    <row r="240" spans="2:9" ht="12" customHeight="1">
      <c r="B240" s="31"/>
      <c r="C240" s="31"/>
      <c r="D240" s="31"/>
      <c r="E240" s="31"/>
      <c r="F240" s="31"/>
      <c r="G240" s="31"/>
      <c r="H240" s="5" t="str">
        <f>I240</f>
        <v>30 June 2008</v>
      </c>
      <c r="I240" s="5" t="str">
        <f>I221</f>
        <v>30 June 2008</v>
      </c>
    </row>
    <row r="241" spans="8:9" ht="14.25" customHeight="1">
      <c r="H241" s="46" t="s">
        <v>17</v>
      </c>
      <c r="I241" s="46" t="s">
        <v>17</v>
      </c>
    </row>
    <row r="242" ht="8.25" customHeight="1">
      <c r="H242" s="13"/>
    </row>
    <row r="243" spans="2:9" ht="14.25" customHeight="1">
      <c r="B243" s="2" t="s">
        <v>26</v>
      </c>
      <c r="H243" s="11">
        <f>H224</f>
        <v>3912</v>
      </c>
      <c r="I243" s="11">
        <f>I224</f>
        <v>12178</v>
      </c>
    </row>
    <row r="244" spans="8:9" ht="9.75" customHeight="1">
      <c r="H244" s="73"/>
      <c r="I244" s="15"/>
    </row>
    <row r="245" spans="2:9" ht="14.25" customHeight="1">
      <c r="B245" s="2" t="s">
        <v>152</v>
      </c>
      <c r="H245" s="15">
        <v>85292</v>
      </c>
      <c r="I245" s="15">
        <v>85292</v>
      </c>
    </row>
    <row r="246" spans="2:9" ht="14.25" customHeight="1">
      <c r="B246" s="2" t="s">
        <v>229</v>
      </c>
      <c r="H246" s="15">
        <f>H227</f>
        <v>42646</v>
      </c>
      <c r="I246" s="15">
        <f>I227</f>
        <v>42646</v>
      </c>
    </row>
    <row r="247" spans="2:9" ht="12.75">
      <c r="B247" s="2" t="s">
        <v>245</v>
      </c>
      <c r="H247" s="158">
        <v>599</v>
      </c>
      <c r="I247" s="158">
        <v>200</v>
      </c>
    </row>
    <row r="248" spans="2:9" ht="12.75">
      <c r="B248" s="2" t="s">
        <v>192</v>
      </c>
      <c r="H248" s="159">
        <v>2255</v>
      </c>
      <c r="I248" s="159">
        <v>2862</v>
      </c>
    </row>
    <row r="249" spans="2:9" ht="14.25" customHeight="1" thickBot="1">
      <c r="B249" s="2" t="s">
        <v>84</v>
      </c>
      <c r="H249" s="12">
        <f>SUM(H245:H248)</f>
        <v>130792</v>
      </c>
      <c r="I249" s="12">
        <f>SUM(I245:I248)</f>
        <v>131000</v>
      </c>
    </row>
    <row r="250" spans="8:9" ht="8.25" customHeight="1">
      <c r="H250" s="13"/>
      <c r="I250" s="13"/>
    </row>
    <row r="251" spans="2:9" ht="14.25" customHeight="1" thickBot="1">
      <c r="B251" s="2" t="s">
        <v>207</v>
      </c>
      <c r="H251" s="74">
        <f>H243/H249*100</f>
        <v>2.991008624380696</v>
      </c>
      <c r="I251" s="74">
        <f>I243/I249*100</f>
        <v>9.29618320610687</v>
      </c>
    </row>
    <row r="252" spans="1:9" ht="12.75" customHeight="1">
      <c r="A252" s="20" t="s">
        <v>69</v>
      </c>
      <c r="B252" s="171" t="s">
        <v>79</v>
      </c>
      <c r="C252" s="171"/>
      <c r="D252" s="171"/>
      <c r="E252" s="171"/>
      <c r="F252" s="171"/>
      <c r="G252" s="171"/>
      <c r="H252" s="171"/>
      <c r="I252" s="171"/>
    </row>
    <row r="253" spans="1:9" ht="12.75">
      <c r="A253" s="57"/>
      <c r="B253" s="172"/>
      <c r="C253" s="172"/>
      <c r="D253" s="172"/>
      <c r="E253" s="172"/>
      <c r="F253" s="172"/>
      <c r="G253" s="172"/>
      <c r="H253" s="172"/>
      <c r="I253" s="172"/>
    </row>
    <row r="254" spans="1:9" ht="12.75">
      <c r="A254" s="20"/>
      <c r="B254" s="68"/>
      <c r="C254" s="68"/>
      <c r="D254" s="68"/>
      <c r="E254" s="68"/>
      <c r="F254" s="68"/>
      <c r="G254" s="68"/>
      <c r="H254" s="68"/>
      <c r="I254" s="68"/>
    </row>
    <row r="255" spans="1:9" ht="12.75">
      <c r="A255" s="20"/>
      <c r="B255" s="68"/>
      <c r="C255" s="68"/>
      <c r="D255" s="68"/>
      <c r="E255" s="68"/>
      <c r="F255" s="68"/>
      <c r="G255" s="68"/>
      <c r="H255" s="68"/>
      <c r="I255" s="68"/>
    </row>
    <row r="256" spans="1:2" ht="12.75">
      <c r="A256" s="65" t="s">
        <v>139</v>
      </c>
      <c r="B256" s="1" t="s">
        <v>214</v>
      </c>
    </row>
    <row r="257" spans="2:9" ht="11.25" customHeight="1">
      <c r="B257" s="179"/>
      <c r="C257" s="179"/>
      <c r="D257" s="179"/>
      <c r="E257" s="179"/>
      <c r="F257" s="179"/>
      <c r="G257" s="179"/>
      <c r="H257" s="179"/>
      <c r="I257" s="179"/>
    </row>
    <row r="258" spans="2:9" ht="13.5" customHeight="1">
      <c r="B258" s="180" t="s">
        <v>247</v>
      </c>
      <c r="C258" s="181"/>
      <c r="D258" s="181"/>
      <c r="E258" s="181"/>
      <c r="F258" s="181"/>
      <c r="G258" s="181"/>
      <c r="H258" s="181"/>
      <c r="I258" s="181"/>
    </row>
    <row r="259" spans="2:9" ht="12" customHeight="1">
      <c r="B259" s="107"/>
      <c r="C259" s="85"/>
      <c r="D259" s="85"/>
      <c r="E259" s="85"/>
      <c r="F259" s="85"/>
      <c r="G259" s="85"/>
      <c r="H259" s="85"/>
      <c r="I259" s="85"/>
    </row>
    <row r="260" spans="2:9" ht="12.75" customHeight="1">
      <c r="B260" s="107"/>
      <c r="C260" s="85"/>
      <c r="D260" s="85"/>
      <c r="E260" s="85"/>
      <c r="F260" s="85"/>
      <c r="G260" s="85"/>
      <c r="H260" s="85"/>
      <c r="I260" s="85"/>
    </row>
    <row r="261" spans="1:2" ht="12.75">
      <c r="A261" s="65" t="s">
        <v>140</v>
      </c>
      <c r="B261" s="1" t="s">
        <v>85</v>
      </c>
    </row>
    <row r="262" spans="2:9" ht="12.75" customHeight="1">
      <c r="B262" s="164" t="s">
        <v>248</v>
      </c>
      <c r="C262" s="164"/>
      <c r="D262" s="164"/>
      <c r="E262" s="164"/>
      <c r="F262" s="164"/>
      <c r="G262" s="164"/>
      <c r="H262" s="164"/>
      <c r="I262" s="164"/>
    </row>
    <row r="263" spans="2:9" ht="12.75">
      <c r="B263" s="164"/>
      <c r="C263" s="164"/>
      <c r="D263" s="164"/>
      <c r="E263" s="164"/>
      <c r="F263" s="164"/>
      <c r="G263" s="164"/>
      <c r="H263" s="164"/>
      <c r="I263" s="164"/>
    </row>
    <row r="265" ht="12.75">
      <c r="A265" s="2" t="s">
        <v>145</v>
      </c>
    </row>
    <row r="267" ht="12.75">
      <c r="A267" s="162" t="s">
        <v>256</v>
      </c>
    </row>
    <row r="268" ht="12.75">
      <c r="A268" s="2" t="s">
        <v>258</v>
      </c>
    </row>
    <row r="269" ht="12.75">
      <c r="A269" s="2" t="s">
        <v>257</v>
      </c>
    </row>
    <row r="270" spans="1:4" ht="12.75">
      <c r="A270" s="176" t="s">
        <v>249</v>
      </c>
      <c r="B270" s="176"/>
      <c r="C270" s="176"/>
      <c r="D270" s="176"/>
    </row>
  </sheetData>
  <sheetProtection/>
  <mergeCells count="48">
    <mergeCell ref="B46:I47"/>
    <mergeCell ref="B43:I44"/>
    <mergeCell ref="B262:I263"/>
    <mergeCell ref="B257:I257"/>
    <mergeCell ref="B258:I258"/>
    <mergeCell ref="B252:I253"/>
    <mergeCell ref="B215:I216"/>
    <mergeCell ref="B82:I84"/>
    <mergeCell ref="B98:I100"/>
    <mergeCell ref="C139:I139"/>
    <mergeCell ref="B15:I21"/>
    <mergeCell ref="B34:I35"/>
    <mergeCell ref="B51:I51"/>
    <mergeCell ref="B55:I55"/>
    <mergeCell ref="B25:I26"/>
    <mergeCell ref="B56:G56"/>
    <mergeCell ref="B30:I30"/>
    <mergeCell ref="B39:I40"/>
    <mergeCell ref="B151:D151"/>
    <mergeCell ref="B153:I153"/>
    <mergeCell ref="B94:I94"/>
    <mergeCell ref="B88:I90"/>
    <mergeCell ref="B78:I79"/>
    <mergeCell ref="A270:D270"/>
    <mergeCell ref="B195:I195"/>
    <mergeCell ref="B201:I204"/>
    <mergeCell ref="B235:I236"/>
    <mergeCell ref="B218:I218"/>
    <mergeCell ref="B197:I198"/>
    <mergeCell ref="B208:I208"/>
    <mergeCell ref="C155:I155"/>
    <mergeCell ref="B104:I105"/>
    <mergeCell ref="B116:I117"/>
    <mergeCell ref="B134:I136"/>
    <mergeCell ref="B129:I132"/>
    <mergeCell ref="C138:I138"/>
    <mergeCell ref="B141:I141"/>
    <mergeCell ref="B150:D150"/>
    <mergeCell ref="B160:I161"/>
    <mergeCell ref="B156:I157"/>
    <mergeCell ref="C154:I154"/>
    <mergeCell ref="B238:I238"/>
    <mergeCell ref="B191:I191"/>
    <mergeCell ref="B176:I180"/>
    <mergeCell ref="B166:I166"/>
    <mergeCell ref="B172:D172"/>
    <mergeCell ref="B173:D173"/>
    <mergeCell ref="B184:I184"/>
  </mergeCells>
  <printOptions/>
  <pageMargins left="0.31496062992125984" right="0.2362204724409449" top="0.2755905511811024" bottom="0.35433070866141736" header="0.1968503937007874" footer="0.15748031496062992"/>
  <pageSetup firstPageNumber="5" useFirstPageNumber="1" fitToHeight="8" horizontalDpi="600" verticalDpi="600" orientation="portrait" paperSize="9" scale="95" r:id="rId2"/>
  <headerFooter alignWithMargins="0">
    <oddFooter>&amp;R&amp;"Times New Roman,Regular"
- &amp;P -</oddFooter>
  </headerFooter>
  <rowBreaks count="6" manualBreakCount="6">
    <brk id="51" max="8" man="1"/>
    <brk id="105" max="8" man="1"/>
    <brk id="115" max="8" man="1"/>
    <brk id="155" max="8" man="1"/>
    <brk id="196" max="8" man="1"/>
    <brk id="25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 </cp:lastModifiedBy>
  <cp:lastPrinted>2008-08-14T07:18:47Z</cp:lastPrinted>
  <dcterms:created xsi:type="dcterms:W3CDTF">2005-11-02T07:17:39Z</dcterms:created>
  <dcterms:modified xsi:type="dcterms:W3CDTF">2008-08-15T09:23:07Z</dcterms:modified>
  <cp:category/>
  <cp:version/>
  <cp:contentType/>
  <cp:contentStatus/>
</cp:coreProperties>
</file>